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codeName="ThisWorkbook"/>
  <mc:AlternateContent xmlns:mc="http://schemas.openxmlformats.org/markup-compatibility/2006">
    <mc:Choice Requires="x15">
      <x15ac:absPath xmlns:x15ac="http://schemas.microsoft.com/office/spreadsheetml/2010/11/ac" url="J:\Forms\2000Series\2323 - TEFAP CCC Invoice\drafts\"/>
    </mc:Choice>
  </mc:AlternateContent>
  <xr:revisionPtr revIDLastSave="0" documentId="8_{D9B62D31-2B4E-4AE0-8D55-D073C7571D54}"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Nov" sheetId="3" r:id="rId2"/>
    <sheet name="Dec" sheetId="14" r:id="rId3"/>
    <sheet name="Jan" sheetId="13" r:id="rId4"/>
    <sheet name="Feb" sheetId="4" r:id="rId5"/>
    <sheet name="Mar" sheetId="5" r:id="rId6"/>
    <sheet name="Apr" sheetId="6" r:id="rId7"/>
    <sheet name="May" sheetId="7" r:id="rId8"/>
    <sheet name="Jun" sheetId="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9" i="8" l="1"/>
  <c r="O69" i="6"/>
  <c r="O69" i="5"/>
  <c r="O69" i="4"/>
  <c r="O69" i="13"/>
  <c r="O69" i="14"/>
  <c r="O69" i="3"/>
  <c r="B29" i="6"/>
  <c r="B29" i="7"/>
  <c r="B29" i="8"/>
  <c r="B29" i="13"/>
  <c r="B29" i="14"/>
  <c r="B29" i="5"/>
  <c r="B29" i="4"/>
  <c r="K32" i="4" l="1"/>
  <c r="K32" i="5"/>
  <c r="K32" i="6"/>
  <c r="K32" i="7"/>
  <c r="K32" i="8"/>
  <c r="K32" i="13"/>
  <c r="K32" i="14"/>
  <c r="K32" i="3"/>
  <c r="I32" i="4"/>
  <c r="I32" i="5"/>
  <c r="I32" i="6"/>
  <c r="I32" i="7"/>
  <c r="I32" i="8"/>
  <c r="I32" i="13"/>
  <c r="I32" i="14"/>
  <c r="I32" i="3"/>
  <c r="G32" i="3"/>
  <c r="B27" i="14" l="1"/>
  <c r="B25" i="14"/>
  <c r="B23" i="14"/>
  <c r="B21" i="14"/>
  <c r="B27" i="13"/>
  <c r="B25" i="13"/>
  <c r="B23" i="13"/>
  <c r="B21" i="13"/>
  <c r="B27" i="8"/>
  <c r="B25" i="8"/>
  <c r="B23" i="8"/>
  <c r="B21" i="8"/>
  <c r="B27" i="7"/>
  <c r="B25" i="7"/>
  <c r="B23" i="7"/>
  <c r="B21" i="7"/>
  <c r="B27" i="6"/>
  <c r="B25" i="6"/>
  <c r="B23" i="6"/>
  <c r="B21" i="6"/>
  <c r="B27" i="5"/>
  <c r="B25" i="5"/>
  <c r="B23" i="5"/>
  <c r="B21" i="5"/>
  <c r="B27" i="4" l="1"/>
  <c r="B25" i="4"/>
  <c r="B23" i="4"/>
  <c r="B21" i="4"/>
  <c r="Q3" i="14" l="1"/>
  <c r="Q3" i="13"/>
  <c r="Q3" i="8"/>
  <c r="Q3" i="7"/>
  <c r="Q3" i="6"/>
  <c r="I67" i="7" l="1"/>
  <c r="O69" i="7"/>
  <c r="I67" i="8"/>
  <c r="I67" i="6"/>
  <c r="I67" i="13"/>
  <c r="I67" i="14"/>
  <c r="Q3" i="5"/>
  <c r="Q3" i="4"/>
  <c r="I67" i="3"/>
  <c r="I67" i="4" l="1"/>
  <c r="I67" i="5"/>
  <c r="F15" i="14"/>
  <c r="M65" i="14" s="1"/>
  <c r="F15" i="13"/>
  <c r="M65" i="13" s="1"/>
  <c r="F15" i="8"/>
  <c r="M65" i="8" s="1"/>
  <c r="F15" i="7"/>
  <c r="M65" i="7" s="1"/>
  <c r="F15" i="6"/>
  <c r="M65" i="6" s="1"/>
  <c r="F15" i="5"/>
  <c r="M65" i="5" s="1"/>
  <c r="B13" i="14"/>
  <c r="B12" i="14"/>
  <c r="B11" i="14"/>
  <c r="B13" i="13"/>
  <c r="B12" i="13"/>
  <c r="B11" i="13"/>
  <c r="B13" i="8"/>
  <c r="B12" i="8"/>
  <c r="B11" i="8"/>
  <c r="B13" i="7"/>
  <c r="B12" i="7"/>
  <c r="B11" i="7"/>
  <c r="B13" i="6"/>
  <c r="B12" i="6"/>
  <c r="B11" i="6"/>
  <c r="B13" i="5"/>
  <c r="B12" i="5"/>
  <c r="B11" i="5"/>
  <c r="F15" i="4"/>
  <c r="M65" i="4" s="1"/>
  <c r="B13" i="4"/>
  <c r="B11" i="4"/>
  <c r="B12" i="4"/>
  <c r="M29" i="14" l="1"/>
  <c r="G29" i="14"/>
  <c r="M27" i="14"/>
  <c r="G27" i="14"/>
  <c r="M25" i="14"/>
  <c r="G25" i="14"/>
  <c r="M23" i="14"/>
  <c r="G23" i="14"/>
  <c r="M21" i="14"/>
  <c r="G21" i="14"/>
  <c r="M29" i="13"/>
  <c r="G29" i="13"/>
  <c r="M27" i="13"/>
  <c r="G27" i="13"/>
  <c r="M25" i="13"/>
  <c r="G25" i="13"/>
  <c r="M23" i="13"/>
  <c r="G23" i="13"/>
  <c r="M21" i="13"/>
  <c r="G21" i="13"/>
  <c r="M29" i="8"/>
  <c r="G29" i="8"/>
  <c r="M27" i="8"/>
  <c r="G27" i="8"/>
  <c r="M25" i="8"/>
  <c r="G25" i="8"/>
  <c r="M23" i="8"/>
  <c r="G23" i="8"/>
  <c r="M21" i="8"/>
  <c r="G21" i="8"/>
  <c r="M29" i="7"/>
  <c r="G29" i="7"/>
  <c r="M27" i="7"/>
  <c r="G27" i="7"/>
  <c r="M25" i="7"/>
  <c r="G25" i="7"/>
  <c r="M23" i="7"/>
  <c r="G23" i="7"/>
  <c r="M21" i="7"/>
  <c r="G21" i="7"/>
  <c r="M29" i="6"/>
  <c r="G29" i="6"/>
  <c r="M27" i="6"/>
  <c r="G27" i="6"/>
  <c r="M25" i="6"/>
  <c r="G25" i="6"/>
  <c r="M23" i="6"/>
  <c r="G23" i="6"/>
  <c r="M21" i="6"/>
  <c r="G21" i="6"/>
  <c r="G32" i="13" l="1"/>
  <c r="G32" i="8"/>
  <c r="G32" i="6"/>
  <c r="G32" i="14"/>
  <c r="G32" i="7"/>
  <c r="M32" i="8"/>
  <c r="M32" i="6"/>
  <c r="M32" i="7"/>
  <c r="M32" i="13"/>
  <c r="M32" i="14"/>
  <c r="M29" i="5"/>
  <c r="G29" i="5"/>
  <c r="M27" i="5"/>
  <c r="G27" i="5"/>
  <c r="M25" i="5"/>
  <c r="G25" i="5"/>
  <c r="M23" i="5"/>
  <c r="G23" i="5"/>
  <c r="M21" i="5"/>
  <c r="G21" i="5"/>
  <c r="G32" i="5" l="1"/>
  <c r="M32" i="5"/>
  <c r="M65" i="3"/>
  <c r="G29" i="4" l="1"/>
  <c r="G27" i="4"/>
  <c r="G25" i="4"/>
  <c r="G23" i="4"/>
  <c r="G21" i="4"/>
  <c r="M29" i="4"/>
  <c r="M27" i="4"/>
  <c r="M25" i="4"/>
  <c r="M23" i="4"/>
  <c r="M21" i="4"/>
  <c r="M29" i="3"/>
  <c r="M27" i="3"/>
  <c r="M25" i="3"/>
  <c r="M23" i="3"/>
  <c r="M21" i="3"/>
  <c r="O27" i="5" l="1"/>
  <c r="Q27" i="5" s="1"/>
  <c r="O27" i="7"/>
  <c r="Q27" i="7" s="1"/>
  <c r="O27" i="14"/>
  <c r="O27" i="6"/>
  <c r="Q27" i="6" s="1"/>
  <c r="O27" i="4"/>
  <c r="Q27" i="4" s="1"/>
  <c r="O27" i="8"/>
  <c r="Q27" i="8" s="1"/>
  <c r="O27" i="13"/>
  <c r="Q27" i="13" s="1"/>
  <c r="O29" i="5"/>
  <c r="Q29" i="5" s="1"/>
  <c r="O29" i="7"/>
  <c r="Q29" i="7" s="1"/>
  <c r="O29" i="14"/>
  <c r="O29" i="6"/>
  <c r="Q29" i="6" s="1"/>
  <c r="O29" i="8"/>
  <c r="Q29" i="8" s="1"/>
  <c r="O29" i="4"/>
  <c r="O29" i="13"/>
  <c r="Q29" i="13" s="1"/>
  <c r="O21" i="8"/>
  <c r="O21" i="13"/>
  <c r="O21" i="5"/>
  <c r="O21" i="7"/>
  <c r="O21" i="14"/>
  <c r="O21" i="4"/>
  <c r="Q21" i="4" s="1"/>
  <c r="O21" i="6"/>
  <c r="O23" i="8"/>
  <c r="Q23" i="8" s="1"/>
  <c r="O23" i="13"/>
  <c r="Q23" i="13" s="1"/>
  <c r="O23" i="6"/>
  <c r="Q23" i="6" s="1"/>
  <c r="O23" i="5"/>
  <c r="Q23" i="5" s="1"/>
  <c r="O23" i="14"/>
  <c r="Q23" i="14" s="1"/>
  <c r="O23" i="7"/>
  <c r="Q23" i="7" s="1"/>
  <c r="O23" i="4"/>
  <c r="Q23" i="4" s="1"/>
  <c r="O25" i="13"/>
  <c r="Q25" i="13" s="1"/>
  <c r="O25" i="5"/>
  <c r="Q25" i="5" s="1"/>
  <c r="O25" i="8"/>
  <c r="Q25" i="8" s="1"/>
  <c r="O25" i="7"/>
  <c r="Q25" i="7" s="1"/>
  <c r="O25" i="14"/>
  <c r="Q25" i="14" s="1"/>
  <c r="O25" i="4"/>
  <c r="Q25" i="4" s="1"/>
  <c r="O25" i="6"/>
  <c r="Q25" i="6" s="1"/>
  <c r="Q29" i="14"/>
  <c r="Q29" i="4"/>
  <c r="O29" i="3"/>
  <c r="Q29" i="3" s="1"/>
  <c r="Q27" i="14"/>
  <c r="O27" i="3"/>
  <c r="Q27" i="3" s="1"/>
  <c r="O25" i="3"/>
  <c r="Q25" i="3" s="1"/>
  <c r="O23" i="3"/>
  <c r="Q23" i="3" s="1"/>
  <c r="O21" i="3"/>
  <c r="G32" i="4"/>
  <c r="M32" i="3"/>
  <c r="M32" i="4"/>
  <c r="O32" i="4" l="1"/>
  <c r="O32" i="14"/>
  <c r="Q21" i="14"/>
  <c r="Q32" i="14" s="1"/>
  <c r="O32" i="8"/>
  <c r="Q21" i="8"/>
  <c r="Q32" i="8" s="1"/>
  <c r="O32" i="5"/>
  <c r="Q21" i="5"/>
  <c r="Q32" i="5" s="1"/>
  <c r="Q21" i="3"/>
  <c r="Q32" i="3" s="1"/>
  <c r="O32" i="3"/>
  <c r="O32" i="13"/>
  <c r="Q21" i="13"/>
  <c r="Q32" i="13" s="1"/>
  <c r="O32" i="7"/>
  <c r="Q21" i="7"/>
  <c r="Q32" i="7" s="1"/>
  <c r="O32" i="6"/>
  <c r="Q21" i="6"/>
  <c r="Q32" i="6" s="1"/>
  <c r="Q32" i="4"/>
</calcChain>
</file>

<file path=xl/sharedStrings.xml><?xml version="1.0" encoding="utf-8"?>
<sst xmlns="http://schemas.openxmlformats.org/spreadsheetml/2006/main" count="455" uniqueCount="75">
  <si>
    <t>Food Assistance 
PO Box 42560 
Olympia, WA  98504-2560 
foodassistance@agr.wa.gov</t>
  </si>
  <si>
    <t>The Emergency Food Assistance Program (TEFAP) CCC Year 2 Phase 3 Funding</t>
  </si>
  <si>
    <t>Lead Agency Invoice Voucher Instructions</t>
  </si>
  <si>
    <t>The signed report must be scanned and emailed with a detailed general ledger to WSDA.</t>
  </si>
  <si>
    <t>These sheets are protected: you may only input data into shaded cells.</t>
  </si>
  <si>
    <t>Note: Gray cells have formulas and are protected.</t>
  </si>
  <si>
    <t>1) On the November tab, fill in the following information:</t>
  </si>
  <si>
    <r>
      <t xml:space="preserve">* Lead Agency Name and Address
</t>
    </r>
    <r>
      <rPr>
        <sz val="11"/>
        <rFont val="Calibri Light"/>
        <family val="2"/>
        <scheme val="major"/>
      </rPr>
      <t>This information must match records on file for your Statewide Vendor Registration.</t>
    </r>
  </si>
  <si>
    <r>
      <t xml:space="preserve">* Statewide Vendor Number
</t>
    </r>
    <r>
      <rPr>
        <sz val="11"/>
        <rFont val="Calibri Light"/>
        <family val="2"/>
        <scheme val="major"/>
      </rPr>
      <t>To update information, see: ofm.wa.gov/it-systems/accounting-systems/statewide-vendorpayee-services</t>
    </r>
  </si>
  <si>
    <t>* Agreement Number</t>
  </si>
  <si>
    <r>
      <t xml:space="preserve">* Total Yearly Budget </t>
    </r>
    <r>
      <rPr>
        <sz val="10"/>
        <rFont val="Calibri Light"/>
        <family val="2"/>
        <scheme val="major"/>
      </rPr>
      <t>(Indirect, Administration, Operations, Pass-through, Equipment/Capital Imp.)</t>
    </r>
  </si>
  <si>
    <t>This information is automatically transferred to the other tabs for the remaining months.</t>
  </si>
  <si>
    <t>2) On each month's tab, fill in the following sections:</t>
  </si>
  <si>
    <t xml:space="preserve">     Expenditure Detail:</t>
  </si>
  <si>
    <r>
      <t xml:space="preserve">* Expended This Period, by Budget Category </t>
    </r>
    <r>
      <rPr>
        <sz val="10"/>
        <rFont val="Calibri Light"/>
        <family val="2"/>
        <scheme val="major"/>
      </rPr>
      <t xml:space="preserve"> </t>
    </r>
    <r>
      <rPr>
        <sz val="11"/>
        <rFont val="Calibri"/>
        <family val="2"/>
        <scheme val="minor"/>
      </rPr>
      <t xml:space="preserve">
</t>
    </r>
    <r>
      <rPr>
        <sz val="10"/>
        <rFont val="Calibri Light"/>
        <family val="2"/>
        <scheme val="major"/>
      </rPr>
      <t xml:space="preserve">   (Indirect, Administration, Operations, Pass-through, Equipment/Capital Imp.)</t>
    </r>
  </si>
  <si>
    <r>
      <t>* Billing Adjustment, if applicable:</t>
    </r>
    <r>
      <rPr>
        <sz val="11"/>
        <rFont val="Calibri Light"/>
        <family val="2"/>
        <scheme val="major"/>
      </rPr>
      <t xml:space="preserve"> If you make a fiscal error, or need to make some sort of adjustment to the 
     fiscal portion of a previously submitted report, please use the "Billing Adjustment" column.</t>
    </r>
  </si>
  <si>
    <t>3) Sign, enter the title of the authorized signer, and date each month's Invoice Voucher.
    Email it with the detailed general ledger to your FA Representative on or before the 20th of the month.</t>
  </si>
  <si>
    <t>WASHINGTON STATE</t>
  </si>
  <si>
    <t>AGENCY USE ONLY</t>
  </si>
  <si>
    <t>DEPARTMENT OF AGRICULTURE</t>
  </si>
  <si>
    <t>Agency</t>
  </si>
  <si>
    <t>Agreement Number</t>
  </si>
  <si>
    <r>
      <t xml:space="preserve">INVOICE VOUCHER </t>
    </r>
    <r>
      <rPr>
        <sz val="8"/>
        <rFont val="Times New Roman"/>
        <family val="1"/>
      </rPr>
      <t>(Form A19-1A)</t>
    </r>
  </si>
  <si>
    <t>K</t>
  </si>
  <si>
    <t>AGENCY</t>
  </si>
  <si>
    <r>
      <rPr>
        <b/>
        <sz val="2"/>
        <color theme="1"/>
        <rFont val="Times New Roman"/>
        <family val="1"/>
      </rP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</si>
  <si>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Washington State Department of Agriculture
Food Assistance
PO Box 42560
Olympia, WA 98504-2560</t>
  </si>
  <si>
    <t>VENDOR OR CLAIMANT (Warrant is to be payable to)</t>
  </si>
  <si>
    <t>Lead Agency Name and Address:</t>
  </si>
  <si>
    <t>Signature</t>
  </si>
  <si>
    <t>Statewide Vendor Number:</t>
  </si>
  <si>
    <t>Title</t>
  </si>
  <si>
    <t>Date</t>
  </si>
  <si>
    <t>TEFAP CCC YEAR 2 Phase 3 - Lead Agency Invoice Voucher</t>
  </si>
  <si>
    <t xml:space="preserve"> Expenditure Detail</t>
  </si>
  <si>
    <t>Total Yearly Budget</t>
  </si>
  <si>
    <t>Expended This Period</t>
  </si>
  <si>
    <t>Billing Adjustment</t>
  </si>
  <si>
    <t xml:space="preserve">Net Amount Requested </t>
  </si>
  <si>
    <t>Expended to Date</t>
  </si>
  <si>
    <t>Year to Date Balance</t>
  </si>
  <si>
    <t>Indirect</t>
  </si>
  <si>
    <t>Administration</t>
  </si>
  <si>
    <t>Operations</t>
  </si>
  <si>
    <t>Pass-through</t>
  </si>
  <si>
    <t>Equipment/Capital Imp.</t>
  </si>
  <si>
    <t>Total This Period</t>
  </si>
  <si>
    <t>BELOW FOR DEPARTMENT OF AGRICULTURE USE ONLY</t>
  </si>
  <si>
    <t>Federal Tax ID Number</t>
  </si>
  <si>
    <t>Program Approval</t>
  </si>
  <si>
    <t>Doc Input Date</t>
  </si>
  <si>
    <t>Current Doc Number</t>
  </si>
  <si>
    <t>Reference Doc Number</t>
  </si>
  <si>
    <t>Vendor Number</t>
  </si>
  <si>
    <t>Account Number</t>
  </si>
  <si>
    <t>Vendor Message</t>
  </si>
  <si>
    <t>TEFAP CCC Year 2 P3 Payment</t>
  </si>
  <si>
    <t>Trans 
Code</t>
  </si>
  <si>
    <t>Fund Source</t>
  </si>
  <si>
    <t>Fund 
(Acct)</t>
  </si>
  <si>
    <t>Appn Index</t>
  </si>
  <si>
    <t>Program 
Index</t>
  </si>
  <si>
    <t>Sub 
Obj</t>
  </si>
  <si>
    <t>Sub 
Sub Obj</t>
  </si>
  <si>
    <t>Amount</t>
  </si>
  <si>
    <t>Invoice Number</t>
  </si>
  <si>
    <t>GFF</t>
  </si>
  <si>
    <t>001</t>
  </si>
  <si>
    <t>020</t>
  </si>
  <si>
    <t>93262 CC23</t>
  </si>
  <si>
    <t>NZ</t>
  </si>
  <si>
    <t>Accounting Approval For Payment</t>
  </si>
  <si>
    <t>Warrant Total</t>
  </si>
  <si>
    <t>Warrant Number</t>
  </si>
  <si>
    <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</si>
</sst>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3">
    <font>
      <sz val="11"/>
      <color theme="1"/>
      <name val="Calibri"/>
      <family val="2"/>
      <scheme val="minor"/>
    </font>
    <font>
      <sz val="9"/>
      <color theme="1"/>
      <name val="Times New Roman"/>
      <family val="1"/>
    </font>
    <font>
      <b/>
      <sz val="9"/>
      <color theme="1"/>
      <name val="Times New Roman"/>
      <family val="1"/>
    </font>
    <font>
      <b/>
      <sz val="10"/>
      <color theme="1"/>
      <name val="Times New Roman"/>
      <family val="1"/>
    </font>
    <font>
      <sz val="11"/>
      <color theme="1"/>
      <name val="Times New Roman"/>
      <family val="1"/>
    </font>
    <font>
      <sz val="10"/>
      <color theme="1"/>
      <name val="Times New Roman"/>
      <family val="1"/>
    </font>
    <font>
      <sz val="11"/>
      <color theme="1"/>
      <name val="Calibri"/>
      <family val="2"/>
      <scheme val="minor"/>
    </font>
    <font>
      <sz val="10"/>
      <name val="Arial"/>
      <family val="2"/>
    </font>
    <font>
      <sz val="7"/>
      <color theme="1"/>
      <name val="Calibri"/>
      <family val="2"/>
      <scheme val="minor"/>
    </font>
    <font>
      <sz val="9"/>
      <color theme="1"/>
      <name val="Calibri"/>
      <family val="2"/>
      <scheme val="minor"/>
    </font>
    <font>
      <b/>
      <sz val="9"/>
      <color rgb="FF0070C0"/>
      <name val="Calibri"/>
      <family val="2"/>
      <scheme val="minor"/>
    </font>
    <font>
      <b/>
      <sz val="9"/>
      <color theme="1"/>
      <name val="Calibri"/>
      <family val="2"/>
      <scheme val="minor"/>
    </font>
    <font>
      <sz val="9"/>
      <name val="Calibri"/>
      <family val="2"/>
      <scheme val="minor"/>
    </font>
    <font>
      <sz val="10"/>
      <name val="Calibri"/>
      <family val="2"/>
      <scheme val="minor"/>
    </font>
    <font>
      <sz val="11"/>
      <name val="Calibri"/>
      <family val="2"/>
      <scheme val="minor"/>
    </font>
    <font>
      <sz val="16"/>
      <name val="Calibri"/>
      <family val="2"/>
      <scheme val="minor"/>
    </font>
    <font>
      <sz val="11"/>
      <name val="Calibri Light"/>
      <family val="2"/>
      <scheme val="major"/>
    </font>
    <font>
      <sz val="10"/>
      <name val="Calibri Light"/>
      <family val="2"/>
      <scheme val="major"/>
    </font>
    <font>
      <b/>
      <sz val="10"/>
      <color theme="8" tint="-0.249977111117893"/>
      <name val="Calibri"/>
      <family val="2"/>
      <scheme val="minor"/>
    </font>
    <font>
      <sz val="8"/>
      <name val="Times New Roman"/>
      <family val="1"/>
    </font>
    <font>
      <sz val="10"/>
      <name val="Times New Roman"/>
      <family val="1"/>
    </font>
    <font>
      <sz val="7"/>
      <color theme="1"/>
      <name val="Times New Roman"/>
      <family val="1"/>
    </font>
    <font>
      <b/>
      <sz val="9"/>
      <name val="Calibri"/>
      <family val="2"/>
      <scheme val="minor"/>
    </font>
    <font>
      <sz val="7"/>
      <name val="Times New Roman"/>
      <family val="1"/>
    </font>
    <font>
      <sz val="9"/>
      <name val="Times New Roman"/>
      <family val="1"/>
    </font>
    <font>
      <b/>
      <sz val="9"/>
      <name val="Times New Roman"/>
      <family val="1"/>
    </font>
    <font>
      <b/>
      <sz val="10"/>
      <name val="Times New Roman"/>
      <family val="1"/>
    </font>
    <font>
      <sz val="11"/>
      <name val="Times New Roman"/>
      <family val="1"/>
    </font>
    <font>
      <sz val="2"/>
      <color theme="1"/>
      <name val="Times New Roman"/>
      <family val="1"/>
    </font>
    <font>
      <b/>
      <sz val="2"/>
      <color theme="1"/>
      <name val="Times New Roman"/>
      <family val="1"/>
    </font>
    <font>
      <sz val="16"/>
      <color theme="9" tint="-0.249977111117893"/>
      <name val="Calibri"/>
      <family val="2"/>
      <scheme val="minor"/>
    </font>
    <font>
      <sz val="11"/>
      <color theme="9" tint="-0.249977111117893"/>
      <name val="Calibri"/>
      <family val="2"/>
      <scheme val="minor"/>
    </font>
    <font>
      <b/>
      <sz val="11"/>
      <color theme="9" tint="-0.249977111117893"/>
      <name val="Times New Roman"/>
      <family val="1"/>
    </font>
    <font>
      <b/>
      <sz val="10"/>
      <color theme="9" tint="-0.249977111117893"/>
      <name val="Calibri"/>
      <family val="2"/>
      <scheme val="minor"/>
    </font>
    <font>
      <sz val="11"/>
      <color rgb="FFC00000"/>
      <name val="Calibri"/>
      <family val="2"/>
      <scheme val="minor"/>
    </font>
    <font>
      <sz val="8"/>
      <color rgb="FFC00000"/>
      <name val="Calibri"/>
      <family val="2"/>
      <scheme val="minor"/>
    </font>
    <font>
      <sz val="8.5"/>
      <name val="Times New Roman"/>
      <family val="1"/>
    </font>
    <font>
      <i/>
      <sz val="9"/>
      <color theme="1"/>
      <name val="Calibri"/>
      <family val="2"/>
      <scheme val="minor"/>
    </font>
    <font>
      <i/>
      <sz val="9"/>
      <color indexed="8"/>
      <name val="Calibri"/>
      <family val="2"/>
      <scheme val="minor"/>
    </font>
    <font>
      <sz val="8"/>
      <color theme="1"/>
      <name val="Calibri"/>
      <family val="2"/>
      <scheme val="minor"/>
    </font>
    <font>
      <i/>
      <sz val="8"/>
      <color theme="1"/>
      <name val="Calibri"/>
      <family val="2"/>
      <scheme val="minor"/>
    </font>
    <font>
      <i/>
      <sz val="8"/>
      <color indexed="8"/>
      <name val="Calibri"/>
      <family val="2"/>
      <scheme val="minor"/>
    </font>
    <font>
      <sz val="14"/>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0" fontId="7" fillId="0" borderId="0"/>
  </cellStyleXfs>
  <cellXfs count="224">
    <xf numFmtId="0" fontId="0" fillId="0" borderId="0" xfId="0"/>
    <xf numFmtId="0" fontId="1" fillId="0" borderId="0" xfId="0" applyFont="1"/>
    <xf numFmtId="0" fontId="4" fillId="0" borderId="0" xfId="0" applyFont="1"/>
    <xf numFmtId="0" fontId="5" fillId="0" borderId="0" xfId="0" applyFont="1"/>
    <xf numFmtId="0" fontId="1" fillId="0" borderId="0" xfId="0" applyFont="1" applyAlignment="1">
      <alignment vertical="center"/>
    </xf>
    <xf numFmtId="0" fontId="1" fillId="0" borderId="13" xfId="0" applyFont="1" applyBorder="1"/>
    <xf numFmtId="0" fontId="1" fillId="0" borderId="9" xfId="0" applyFont="1" applyBorder="1"/>
    <xf numFmtId="0" fontId="5" fillId="0" borderId="9" xfId="0" applyFont="1" applyBorder="1" applyAlignment="1">
      <alignment vertical="center" wrapText="1"/>
    </xf>
    <xf numFmtId="0" fontId="1" fillId="0" borderId="13" xfId="0" applyFont="1" applyBorder="1" applyAlignment="1">
      <alignment horizontal="left" vertical="center" wrapText="1"/>
    </xf>
    <xf numFmtId="0" fontId="1" fillId="0" borderId="3" xfId="0" applyFont="1" applyBorder="1"/>
    <xf numFmtId="0" fontId="1" fillId="0" borderId="1" xfId="0" applyFont="1" applyBorder="1" applyAlignment="1">
      <alignment horizontal="left"/>
    </xf>
    <xf numFmtId="0" fontId="1" fillId="0" borderId="4" xfId="0" applyFont="1" applyBorder="1" applyAlignment="1">
      <alignment horizontal="left"/>
    </xf>
    <xf numFmtId="0" fontId="1" fillId="0" borderId="5" xfId="0" applyFont="1" applyBorder="1"/>
    <xf numFmtId="0" fontId="1" fillId="0" borderId="2"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vertical="top"/>
    </xf>
    <xf numFmtId="0" fontId="1" fillId="0" borderId="13" xfId="0" applyFont="1" applyBorder="1" applyAlignment="1">
      <alignment vertical="top"/>
    </xf>
    <xf numFmtId="0" fontId="1" fillId="0" borderId="0" xfId="0" applyFont="1" applyAlignment="1">
      <alignment horizontal="left" vertical="top"/>
    </xf>
    <xf numFmtId="0" fontId="1" fillId="0" borderId="13" xfId="0" applyFont="1" applyBorder="1" applyAlignment="1">
      <alignment horizontal="left" vertical="top"/>
    </xf>
    <xf numFmtId="0" fontId="9" fillId="0" borderId="0" xfId="0" applyFont="1"/>
    <xf numFmtId="0" fontId="9" fillId="0" borderId="0" xfId="0" applyFont="1" applyAlignment="1">
      <alignment horizontal="center" wrapText="1"/>
    </xf>
    <xf numFmtId="0" fontId="9" fillId="0" borderId="9" xfId="0" applyFont="1" applyBorder="1"/>
    <xf numFmtId="0" fontId="9" fillId="0" borderId="13" xfId="0" applyFont="1" applyBorder="1"/>
    <xf numFmtId="0" fontId="11" fillId="0" borderId="0" xfId="0" applyFont="1"/>
    <xf numFmtId="0" fontId="9" fillId="0" borderId="5" xfId="0" applyFont="1" applyBorder="1"/>
    <xf numFmtId="0" fontId="9" fillId="0" borderId="2" xfId="0" applyFont="1" applyBorder="1"/>
    <xf numFmtId="0" fontId="9" fillId="0" borderId="6" xfId="0" applyFont="1" applyBorder="1"/>
    <xf numFmtId="0" fontId="9" fillId="0" borderId="3" xfId="0" applyFont="1" applyBorder="1"/>
    <xf numFmtId="0" fontId="9" fillId="0" borderId="1" xfId="0" applyFont="1" applyBorder="1"/>
    <xf numFmtId="0" fontId="9" fillId="0" borderId="4" xfId="0" applyFont="1" applyBorder="1"/>
    <xf numFmtId="0" fontId="13" fillId="0" borderId="0" xfId="0" applyFont="1" applyAlignment="1">
      <alignment horizontal="right" wrapText="1"/>
    </xf>
    <xf numFmtId="0" fontId="14" fillId="0" borderId="0" xfId="0" applyFont="1"/>
    <xf numFmtId="0" fontId="14" fillId="0" borderId="0" xfId="0" applyFont="1" applyAlignment="1">
      <alignment wrapText="1"/>
    </xf>
    <xf numFmtId="0" fontId="15" fillId="0" borderId="0" xfId="0" applyFont="1" applyAlignment="1">
      <alignment vertical="center"/>
    </xf>
    <xf numFmtId="0" fontId="14" fillId="0" borderId="0" xfId="0" applyFont="1" applyAlignment="1">
      <alignment horizontal="left" indent="2"/>
    </xf>
    <xf numFmtId="0" fontId="16" fillId="0" borderId="0" xfId="0" applyFont="1" applyAlignment="1">
      <alignment horizontal="left" indent="3"/>
    </xf>
    <xf numFmtId="0" fontId="14" fillId="0" borderId="0" xfId="0" applyFont="1" applyAlignment="1">
      <alignment horizontal="left" wrapText="1" indent="2"/>
    </xf>
    <xf numFmtId="0" fontId="14" fillId="0" borderId="0" xfId="0" applyFont="1" applyAlignment="1">
      <alignment horizontal="left" wrapText="1" indent="1"/>
    </xf>
    <xf numFmtId="0" fontId="12" fillId="0" borderId="13" xfId="0" applyFont="1" applyBorder="1" applyAlignment="1">
      <alignment vertical="top"/>
    </xf>
    <xf numFmtId="0" fontId="9" fillId="0" borderId="0" xfId="0" applyFont="1" applyAlignment="1">
      <alignment horizontal="center"/>
    </xf>
    <xf numFmtId="0" fontId="9" fillId="0" borderId="13" xfId="0" applyFont="1" applyBorder="1" applyAlignment="1">
      <alignment wrapText="1"/>
    </xf>
    <xf numFmtId="0" fontId="11" fillId="0" borderId="0" xfId="0" applyFont="1" applyAlignment="1">
      <alignment wrapText="1"/>
    </xf>
    <xf numFmtId="44" fontId="9" fillId="2" borderId="2" xfId="0" applyNumberFormat="1" applyFont="1" applyFill="1" applyBorder="1"/>
    <xf numFmtId="44" fontId="11" fillId="2" borderId="14" xfId="0" applyNumberFormat="1" applyFont="1" applyFill="1" applyBorder="1"/>
    <xf numFmtId="164" fontId="12" fillId="0" borderId="0" xfId="1" applyNumberFormat="1" applyFont="1" applyFill="1" applyBorder="1" applyAlignment="1" applyProtection="1"/>
    <xf numFmtId="49" fontId="21" fillId="0" borderId="0" xfId="0" applyNumberFormat="1" applyFont="1" applyAlignment="1">
      <alignment vertical="center"/>
    </xf>
    <xf numFmtId="49" fontId="1" fillId="0" borderId="0" xfId="0" applyNumberFormat="1" applyFont="1" applyAlignment="1">
      <alignment vertical="center"/>
    </xf>
    <xf numFmtId="49" fontId="1" fillId="0" borderId="0" xfId="0" applyNumberFormat="1" applyFont="1"/>
    <xf numFmtId="49" fontId="4" fillId="0" borderId="0" xfId="0" applyNumberFormat="1" applyFont="1"/>
    <xf numFmtId="0" fontId="14" fillId="0" borderId="0" xfId="0" applyFont="1" applyAlignment="1">
      <alignment horizontal="center"/>
    </xf>
    <xf numFmtId="0" fontId="16" fillId="0" borderId="0" xfId="0" applyFont="1"/>
    <xf numFmtId="49" fontId="23" fillId="0" borderId="0" xfId="0" applyNumberFormat="1" applyFont="1" applyAlignment="1">
      <alignment vertical="center"/>
    </xf>
    <xf numFmtId="49" fontId="24" fillId="0" borderId="0" xfId="0" applyNumberFormat="1" applyFont="1" applyAlignment="1">
      <alignment vertical="center"/>
    </xf>
    <xf numFmtId="49" fontId="24" fillId="0" borderId="0" xfId="0" applyNumberFormat="1" applyFont="1"/>
    <xf numFmtId="49" fontId="24" fillId="0" borderId="0" xfId="0" applyNumberFormat="1" applyFont="1" applyAlignment="1">
      <alignment horizontal="center" vertical="center"/>
    </xf>
    <xf numFmtId="49" fontId="23" fillId="0" borderId="7" xfId="0" applyNumberFormat="1" applyFont="1" applyBorder="1" applyAlignment="1">
      <alignment horizontal="left" wrapText="1"/>
    </xf>
    <xf numFmtId="49" fontId="23" fillId="0" borderId="3" xfId="0" applyNumberFormat="1" applyFont="1" applyBorder="1" applyAlignment="1">
      <alignment wrapText="1"/>
    </xf>
    <xf numFmtId="49" fontId="19" fillId="0" borderId="4" xfId="0" applyNumberFormat="1" applyFont="1" applyBorder="1" applyAlignment="1">
      <alignment wrapText="1"/>
    </xf>
    <xf numFmtId="49" fontId="19" fillId="0" borderId="0" xfId="0" applyNumberFormat="1" applyFont="1" applyAlignment="1">
      <alignment wrapText="1"/>
    </xf>
    <xf numFmtId="49" fontId="24" fillId="0" borderId="15"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20" fillId="0" borderId="5" xfId="0" applyNumberFormat="1" applyFont="1" applyBorder="1"/>
    <xf numFmtId="49" fontId="13" fillId="0" borderId="6" xfId="0" applyNumberFormat="1" applyFont="1" applyBorder="1" applyAlignment="1">
      <alignment wrapText="1"/>
    </xf>
    <xf numFmtId="49" fontId="20" fillId="0" borderId="2" xfId="0" applyNumberFormat="1" applyFont="1" applyBorder="1"/>
    <xf numFmtId="49" fontId="20" fillId="2" borderId="2" xfId="0" applyNumberFormat="1" applyFont="1" applyFill="1" applyBorder="1"/>
    <xf numFmtId="49" fontId="20" fillId="0" borderId="3" xfId="0" applyNumberFormat="1" applyFont="1" applyBorder="1" applyAlignment="1">
      <alignment horizontal="left"/>
    </xf>
    <xf numFmtId="49" fontId="20" fillId="0" borderId="1" xfId="0" applyNumberFormat="1" applyFont="1" applyBorder="1" applyAlignment="1">
      <alignment horizontal="left"/>
    </xf>
    <xf numFmtId="49" fontId="20" fillId="0" borderId="1" xfId="0" applyNumberFormat="1" applyFont="1" applyBorder="1"/>
    <xf numFmtId="49" fontId="20" fillId="0" borderId="4" xfId="0" applyNumberFormat="1" applyFont="1" applyBorder="1" applyAlignment="1">
      <alignment horizontal="left"/>
    </xf>
    <xf numFmtId="49" fontId="20" fillId="0" borderId="0" xfId="0" applyNumberFormat="1" applyFont="1"/>
    <xf numFmtId="49" fontId="20" fillId="0" borderId="9" xfId="0" applyNumberFormat="1" applyFont="1" applyBorder="1" applyAlignment="1">
      <alignment horizontal="left"/>
    </xf>
    <xf numFmtId="49" fontId="20" fillId="0" borderId="0" xfId="0" applyNumberFormat="1" applyFont="1" applyAlignment="1">
      <alignment horizontal="left"/>
    </xf>
    <xf numFmtId="49" fontId="20" fillId="0" borderId="0" xfId="0" applyNumberFormat="1" applyFont="1" applyAlignment="1">
      <alignment horizontal="left" vertical="top"/>
    </xf>
    <xf numFmtId="49" fontId="20" fillId="0" borderId="13" xfId="0" applyNumberFormat="1" applyFont="1" applyBorder="1" applyAlignment="1">
      <alignment horizontal="left"/>
    </xf>
    <xf numFmtId="49" fontId="20" fillId="0" borderId="5" xfId="0" applyNumberFormat="1" applyFont="1" applyBorder="1" applyAlignment="1">
      <alignment vertical="center"/>
    </xf>
    <xf numFmtId="49" fontId="26" fillId="0" borderId="2" xfId="0" applyNumberFormat="1" applyFont="1" applyBorder="1" applyAlignment="1">
      <alignment horizontal="left" vertical="center"/>
    </xf>
    <xf numFmtId="49" fontId="20" fillId="0" borderId="2" xfId="0" applyNumberFormat="1" applyFont="1" applyBorder="1" applyAlignment="1">
      <alignment vertical="center"/>
    </xf>
    <xf numFmtId="49" fontId="19" fillId="0" borderId="2" xfId="0" applyNumberFormat="1" applyFont="1" applyBorder="1" applyAlignment="1">
      <alignment horizontal="left" vertical="center"/>
    </xf>
    <xf numFmtId="49" fontId="20" fillId="0" borderId="6" xfId="0" applyNumberFormat="1" applyFont="1" applyBorder="1"/>
    <xf numFmtId="49" fontId="20" fillId="0" borderId="9" xfId="0" applyNumberFormat="1" applyFont="1" applyBorder="1" applyAlignment="1">
      <alignment vertical="center" wrapText="1"/>
    </xf>
    <xf numFmtId="49" fontId="24" fillId="0" borderId="13" xfId="0" applyNumberFormat="1" applyFont="1" applyBorder="1" applyAlignment="1">
      <alignment horizontal="left" vertical="center" wrapText="1"/>
    </xf>
    <xf numFmtId="49" fontId="20" fillId="0" borderId="5" xfId="0" applyNumberFormat="1" applyFont="1" applyBorder="1" applyAlignment="1">
      <alignment horizontal="left"/>
    </xf>
    <xf numFmtId="49" fontId="27" fillId="0" borderId="0" xfId="0" applyNumberFormat="1" applyFont="1"/>
    <xf numFmtId="49" fontId="1" fillId="0" borderId="3" xfId="0" applyNumberFormat="1" applyFont="1" applyBorder="1"/>
    <xf numFmtId="49" fontId="1" fillId="0" borderId="1" xfId="0" applyNumberFormat="1" applyFont="1" applyBorder="1" applyAlignment="1">
      <alignment horizontal="left"/>
    </xf>
    <xf numFmtId="49" fontId="1" fillId="0" borderId="4" xfId="0" applyNumberFormat="1" applyFont="1" applyBorder="1" applyAlignment="1">
      <alignment horizontal="left"/>
    </xf>
    <xf numFmtId="49" fontId="1" fillId="0" borderId="9" xfId="0" applyNumberFormat="1" applyFont="1" applyBorder="1"/>
    <xf numFmtId="49" fontId="1" fillId="0" borderId="13" xfId="0" applyNumberFormat="1" applyFont="1" applyBorder="1" applyAlignment="1">
      <alignment horizontal="left" vertical="center" wrapText="1"/>
    </xf>
    <xf numFmtId="49" fontId="12" fillId="0" borderId="13" xfId="0" applyNumberFormat="1" applyFont="1" applyBorder="1" applyAlignment="1">
      <alignment vertical="top"/>
    </xf>
    <xf numFmtId="49" fontId="1" fillId="0" borderId="13" xfId="0" applyNumberFormat="1" applyFont="1" applyBorder="1"/>
    <xf numFmtId="49" fontId="1" fillId="0" borderId="0" xfId="0" applyNumberFormat="1" applyFont="1" applyAlignment="1">
      <alignment horizontal="left" vertical="top"/>
    </xf>
    <xf numFmtId="49" fontId="1" fillId="0" borderId="13" xfId="0" applyNumberFormat="1" applyFont="1" applyBorder="1" applyAlignment="1">
      <alignment horizontal="left" vertical="top"/>
    </xf>
    <xf numFmtId="49" fontId="1" fillId="0" borderId="0" xfId="0" applyNumberFormat="1" applyFont="1" applyAlignment="1">
      <alignment vertical="top"/>
    </xf>
    <xf numFmtId="49" fontId="1" fillId="0" borderId="13" xfId="0" applyNumberFormat="1" applyFont="1" applyBorder="1" applyAlignment="1">
      <alignment vertical="top"/>
    </xf>
    <xf numFmtId="49" fontId="1" fillId="0" borderId="5" xfId="0" applyNumberFormat="1" applyFont="1" applyBorder="1"/>
    <xf numFmtId="49" fontId="1" fillId="0" borderId="2" xfId="0" applyNumberFormat="1" applyFont="1" applyBorder="1" applyAlignment="1">
      <alignment horizontal="left" vertical="top"/>
    </xf>
    <xf numFmtId="49" fontId="1" fillId="0" borderId="6" xfId="0" applyNumberFormat="1" applyFont="1" applyBorder="1" applyAlignment="1">
      <alignment horizontal="left" vertical="top"/>
    </xf>
    <xf numFmtId="49" fontId="30" fillId="0" borderId="0" xfId="0" applyNumberFormat="1" applyFont="1" applyAlignment="1">
      <alignment horizontal="center" vertical="center"/>
    </xf>
    <xf numFmtId="0" fontId="14" fillId="3" borderId="0" xfId="0" applyFont="1" applyFill="1" applyAlignment="1">
      <alignment horizontal="center"/>
    </xf>
    <xf numFmtId="0" fontId="31" fillId="0" borderId="0" xfId="0" applyFont="1"/>
    <xf numFmtId="0" fontId="33" fillId="0" borderId="9" xfId="0" applyFont="1" applyBorder="1" applyAlignment="1">
      <alignment vertical="top"/>
    </xf>
    <xf numFmtId="0" fontId="33" fillId="0" borderId="9" xfId="0" applyFont="1" applyBorder="1"/>
    <xf numFmtId="0" fontId="9" fillId="0" borderId="0" xfId="0" applyFont="1" applyAlignment="1">
      <alignment horizontal="center" vertical="center"/>
    </xf>
    <xf numFmtId="37" fontId="12" fillId="0" borderId="0" xfId="1" applyNumberFormat="1" applyFont="1" applyFill="1" applyBorder="1" applyAlignment="1" applyProtection="1"/>
    <xf numFmtId="37" fontId="22" fillId="0" borderId="0" xfId="1" applyNumberFormat="1" applyFont="1" applyFill="1" applyBorder="1" applyAlignment="1" applyProtection="1"/>
    <xf numFmtId="0" fontId="8" fillId="0" borderId="0" xfId="0" applyFont="1"/>
    <xf numFmtId="0" fontId="18" fillId="0" borderId="9" xfId="0" applyFont="1" applyBorder="1"/>
    <xf numFmtId="0" fontId="9" fillId="0" borderId="9" xfId="0" applyFont="1" applyBorder="1" applyAlignment="1">
      <alignment horizontal="center"/>
    </xf>
    <xf numFmtId="0" fontId="10" fillId="0" borderId="9" xfId="0" applyFont="1" applyBorder="1"/>
    <xf numFmtId="0" fontId="9" fillId="0" borderId="13" xfId="0" applyFont="1" applyBorder="1" applyAlignment="1">
      <alignment horizontal="center"/>
    </xf>
    <xf numFmtId="44" fontId="9" fillId="3" borderId="2" xfId="0" applyNumberFormat="1" applyFont="1" applyFill="1" applyBorder="1" applyProtection="1">
      <protection locked="0"/>
    </xf>
    <xf numFmtId="44" fontId="9" fillId="4" borderId="2" xfId="0" applyNumberFormat="1" applyFont="1" applyFill="1" applyBorder="1" applyProtection="1">
      <protection locked="0"/>
    </xf>
    <xf numFmtId="49" fontId="13" fillId="4" borderId="2" xfId="0" applyNumberFormat="1" applyFont="1" applyFill="1" applyBorder="1" applyAlignment="1" applyProtection="1">
      <alignment wrapText="1"/>
      <protection locked="0"/>
    </xf>
    <xf numFmtId="0" fontId="35" fillId="0" borderId="0" xfId="0" applyFont="1" applyAlignment="1">
      <alignment wrapText="1"/>
    </xf>
    <xf numFmtId="0" fontId="34" fillId="0" borderId="0" xfId="0" applyFont="1"/>
    <xf numFmtId="0" fontId="24" fillId="0" borderId="1" xfId="0" applyFont="1" applyBorder="1" applyAlignment="1">
      <alignment horizontal="left"/>
    </xf>
    <xf numFmtId="49" fontId="24" fillId="0" borderId="1" xfId="0" applyNumberFormat="1" applyFont="1" applyBorder="1" applyAlignment="1">
      <alignment horizontal="left"/>
    </xf>
    <xf numFmtId="0" fontId="36" fillId="0" borderId="0" xfId="0" applyFont="1" applyAlignment="1">
      <alignment vertical="top"/>
    </xf>
    <xf numFmtId="49" fontId="36" fillId="0" borderId="0" xfId="0" applyNumberFormat="1" applyFont="1" applyAlignment="1">
      <alignment vertical="top"/>
    </xf>
    <xf numFmtId="0" fontId="33" fillId="0" borderId="0" xfId="0" applyFont="1"/>
    <xf numFmtId="0" fontId="18" fillId="0" borderId="0" xfId="0" applyFont="1"/>
    <xf numFmtId="0" fontId="9"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37" fillId="0" borderId="0" xfId="0" applyFont="1"/>
    <xf numFmtId="0" fontId="38" fillId="0" borderId="0" xfId="0" applyFont="1"/>
    <xf numFmtId="0" fontId="38" fillId="0" borderId="0" xfId="0" applyFont="1" applyAlignment="1">
      <alignment vertical="center" wrapText="1"/>
    </xf>
    <xf numFmtId="0" fontId="39" fillId="0" borderId="0" xfId="0" applyFont="1" applyAlignment="1">
      <alignment wrapText="1"/>
    </xf>
    <xf numFmtId="0" fontId="40" fillId="0" borderId="0" xfId="0" applyFont="1" applyAlignment="1">
      <alignment vertical="center" wrapText="1"/>
    </xf>
    <xf numFmtId="0" fontId="41" fillId="0" borderId="0" xfId="0" applyFont="1" applyAlignment="1">
      <alignment vertical="center" wrapText="1"/>
    </xf>
    <xf numFmtId="0" fontId="8" fillId="0" borderId="0" xfId="0" applyFont="1" applyAlignment="1">
      <alignment vertical="center"/>
    </xf>
    <xf numFmtId="0" fontId="14" fillId="2" borderId="0" xfId="0" applyFont="1" applyFill="1" applyAlignment="1">
      <alignment horizontal="center"/>
    </xf>
    <xf numFmtId="49" fontId="20" fillId="0" borderId="2" xfId="0" applyNumberFormat="1" applyFont="1" applyBorder="1" applyAlignment="1">
      <alignment horizontal="left" vertical="center"/>
    </xf>
    <xf numFmtId="49" fontId="20" fillId="0" borderId="6" xfId="0" applyNumberFormat="1" applyFont="1" applyBorder="1" applyAlignment="1">
      <alignment horizontal="left" vertical="center"/>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42" fillId="3" borderId="0" xfId="0" applyFont="1" applyFill="1" applyBorder="1" applyAlignment="1" applyProtection="1">
      <alignment horizontal="left" wrapText="1"/>
      <protection locked="0"/>
    </xf>
    <xf numFmtId="0" fontId="42" fillId="3" borderId="2" xfId="0" applyFont="1" applyFill="1" applyBorder="1" applyAlignment="1" applyProtection="1">
      <alignment horizontal="left" wrapText="1"/>
      <protection locked="0"/>
    </xf>
    <xf numFmtId="49" fontId="24" fillId="0" borderId="10"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10" xfId="0" applyNumberFormat="1" applyFont="1" applyBorder="1" applyAlignment="1">
      <alignment horizontal="left" vertical="center"/>
    </xf>
    <xf numFmtId="49" fontId="24" fillId="0" borderId="12" xfId="0" applyNumberFormat="1" applyFont="1" applyBorder="1" applyAlignment="1">
      <alignment horizontal="left" vertical="center"/>
    </xf>
    <xf numFmtId="49" fontId="24" fillId="0" borderId="11"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6" xfId="0" applyNumberFormat="1" applyFont="1" applyBorder="1" applyAlignment="1">
      <alignment horizontal="left" vertical="center"/>
    </xf>
    <xf numFmtId="49" fontId="21" fillId="0" borderId="3" xfId="0" applyNumberFormat="1" applyFont="1" applyBorder="1" applyAlignment="1">
      <alignment horizontal="left" vertical="center"/>
    </xf>
    <xf numFmtId="49" fontId="21" fillId="0" borderId="1" xfId="0" applyNumberFormat="1" applyFont="1" applyBorder="1" applyAlignment="1">
      <alignment horizontal="left" vertical="center"/>
    </xf>
    <xf numFmtId="49" fontId="21" fillId="0" borderId="4" xfId="0" applyNumberFormat="1" applyFont="1" applyBorder="1" applyAlignment="1">
      <alignment horizontal="left" vertical="center"/>
    </xf>
    <xf numFmtId="49" fontId="21" fillId="0" borderId="0" xfId="0" applyNumberFormat="1" applyFont="1" applyAlignment="1">
      <alignment horizontal="left" vertical="center"/>
    </xf>
    <xf numFmtId="49" fontId="23" fillId="0" borderId="3" xfId="0" applyNumberFormat="1" applyFont="1" applyBorder="1" applyAlignment="1">
      <alignment horizontal="left" vertical="center" wrapText="1"/>
    </xf>
    <xf numFmtId="49" fontId="23" fillId="0" borderId="4" xfId="0" applyNumberFormat="1" applyFont="1" applyBorder="1" applyAlignment="1">
      <alignment horizontal="left" vertical="center" wrapText="1"/>
    </xf>
    <xf numFmtId="49" fontId="23" fillId="0" borderId="1" xfId="0" applyNumberFormat="1" applyFont="1" applyBorder="1" applyAlignment="1">
      <alignment horizontal="left" vertical="center" wrapText="1"/>
    </xf>
    <xf numFmtId="49" fontId="24" fillId="0" borderId="5" xfId="0" applyNumberFormat="1" applyFont="1" applyBorder="1" applyAlignment="1">
      <alignment horizontal="left" vertical="center"/>
    </xf>
    <xf numFmtId="49" fontId="24" fillId="0" borderId="2" xfId="0" applyNumberFormat="1" applyFont="1" applyBorder="1" applyAlignment="1">
      <alignment horizontal="left" vertical="center"/>
    </xf>
    <xf numFmtId="49" fontId="24" fillId="0" borderId="0" xfId="0" applyNumberFormat="1" applyFont="1" applyAlignment="1">
      <alignment horizontal="left" vertical="center"/>
    </xf>
    <xf numFmtId="49" fontId="24" fillId="0" borderId="13" xfId="0" applyNumberFormat="1" applyFont="1" applyBorder="1" applyAlignment="1">
      <alignment horizontal="left" vertical="center"/>
    </xf>
    <xf numFmtId="49" fontId="24" fillId="0" borderId="5" xfId="0" applyNumberFormat="1" applyFont="1" applyBorder="1" applyAlignment="1">
      <alignment horizontal="left"/>
    </xf>
    <xf numFmtId="49" fontId="24" fillId="0" borderId="2" xfId="0" applyNumberFormat="1" applyFont="1" applyBorder="1" applyAlignment="1">
      <alignment horizontal="left"/>
    </xf>
    <xf numFmtId="49" fontId="24" fillId="0" borderId="6" xfId="0" applyNumberFormat="1" applyFont="1" applyBorder="1" applyAlignment="1">
      <alignment horizontal="left"/>
    </xf>
    <xf numFmtId="49" fontId="24" fillId="0" borderId="5" xfId="0" applyNumberFormat="1" applyFont="1" applyBorder="1" applyAlignment="1">
      <alignment horizontal="center" vertical="center"/>
    </xf>
    <xf numFmtId="49" fontId="24" fillId="0" borderId="2"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24" fillId="2" borderId="5" xfId="0" applyNumberFormat="1" applyFont="1" applyFill="1" applyBorder="1" applyAlignment="1">
      <alignment horizontal="left" vertical="center"/>
    </xf>
    <xf numFmtId="0" fontId="24" fillId="2" borderId="2" xfId="0" applyFont="1" applyFill="1" applyBorder="1" applyAlignment="1">
      <alignment horizontal="left" vertical="center"/>
    </xf>
    <xf numFmtId="0" fontId="24" fillId="2" borderId="0" xfId="0" applyFont="1" applyFill="1" applyAlignment="1">
      <alignment horizontal="left" vertical="center"/>
    </xf>
    <xf numFmtId="49" fontId="24" fillId="0" borderId="6" xfId="0" applyNumberFormat="1" applyFont="1" applyBorder="1" applyAlignment="1">
      <alignment horizontal="left" vertical="center"/>
    </xf>
    <xf numFmtId="49" fontId="23" fillId="0" borderId="3" xfId="0" applyNumberFormat="1" applyFont="1" applyBorder="1" applyAlignment="1">
      <alignment horizontal="left" vertical="center"/>
    </xf>
    <xf numFmtId="49" fontId="23" fillId="0" borderId="1" xfId="0" applyNumberFormat="1" applyFont="1" applyBorder="1" applyAlignment="1">
      <alignment horizontal="left" vertical="center"/>
    </xf>
    <xf numFmtId="49" fontId="23" fillId="0" borderId="4" xfId="0" applyNumberFormat="1" applyFont="1" applyBorder="1" applyAlignment="1">
      <alignment horizontal="left" vertical="center"/>
    </xf>
    <xf numFmtId="0" fontId="9" fillId="2" borderId="0" xfId="0" applyFont="1" applyFill="1" applyAlignment="1">
      <alignment horizontal="left"/>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9" fillId="0" borderId="0" xfId="0" applyFont="1" applyAlignment="1">
      <alignment horizontal="left"/>
    </xf>
    <xf numFmtId="49" fontId="13" fillId="4" borderId="0" xfId="0" applyNumberFormat="1" applyFont="1" applyFill="1" applyAlignment="1" applyProtection="1">
      <alignment horizontal="left" vertical="top"/>
      <protection locked="0"/>
    </xf>
    <xf numFmtId="49" fontId="25" fillId="0" borderId="10" xfId="0" applyNumberFormat="1" applyFont="1" applyBorder="1" applyAlignment="1">
      <alignment horizontal="center" vertical="center"/>
    </xf>
    <xf numFmtId="49" fontId="25" fillId="0" borderId="11" xfId="0" applyNumberFormat="1" applyFont="1" applyBorder="1" applyAlignment="1">
      <alignment horizontal="center" vertical="center"/>
    </xf>
    <xf numFmtId="49" fontId="25" fillId="0" borderId="12" xfId="0" applyNumberFormat="1" applyFont="1" applyBorder="1" applyAlignment="1">
      <alignment horizontal="center" vertical="center"/>
    </xf>
    <xf numFmtId="49" fontId="19" fillId="0" borderId="3" xfId="0" applyNumberFormat="1" applyFont="1" applyBorder="1" applyAlignment="1">
      <alignment horizontal="left"/>
    </xf>
    <xf numFmtId="49" fontId="19" fillId="0" borderId="1" xfId="0" applyNumberFormat="1" applyFont="1" applyBorder="1" applyAlignment="1">
      <alignment horizontal="left"/>
    </xf>
    <xf numFmtId="49" fontId="19" fillId="0" borderId="4" xfId="0" applyNumberFormat="1" applyFont="1" applyBorder="1" applyAlignment="1">
      <alignment horizontal="left"/>
    </xf>
    <xf numFmtId="49" fontId="20" fillId="0" borderId="5" xfId="0" applyNumberFormat="1" applyFont="1" applyBorder="1" applyAlignment="1">
      <alignment horizontal="center" vertical="center"/>
    </xf>
    <xf numFmtId="49" fontId="20" fillId="0" borderId="2" xfId="0" applyNumberFormat="1" applyFont="1" applyBorder="1" applyAlignment="1">
      <alignment horizontal="center" vertical="center"/>
    </xf>
    <xf numFmtId="49" fontId="20" fillId="0" borderId="6" xfId="0" applyNumberFormat="1" applyFont="1" applyBorder="1" applyAlignment="1">
      <alignment horizontal="center" vertical="center"/>
    </xf>
    <xf numFmtId="49" fontId="13" fillId="0" borderId="5" xfId="0" applyNumberFormat="1" applyFont="1" applyBorder="1" applyAlignment="1">
      <alignment horizontal="right" wrapText="1"/>
    </xf>
    <xf numFmtId="49" fontId="13" fillId="0" borderId="2" xfId="0" applyNumberFormat="1" applyFont="1" applyBorder="1" applyAlignment="1">
      <alignment horizontal="right" wrapText="1"/>
    </xf>
    <xf numFmtId="49"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xf>
    <xf numFmtId="49" fontId="20" fillId="0" borderId="4"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13" xfId="0" applyNumberFormat="1" applyFont="1" applyBorder="1" applyAlignment="1">
      <alignment horizontal="left" vertical="center"/>
    </xf>
    <xf numFmtId="49" fontId="20" fillId="0" borderId="2" xfId="0" applyNumberFormat="1" applyFont="1" applyBorder="1" applyAlignment="1">
      <alignment horizontal="left" vertical="center"/>
    </xf>
    <xf numFmtId="49" fontId="20" fillId="0" borderId="6" xfId="0" applyNumberFormat="1" applyFont="1" applyBorder="1" applyAlignment="1">
      <alignment horizontal="left" vertical="center"/>
    </xf>
    <xf numFmtId="49" fontId="25" fillId="0" borderId="3" xfId="0" applyNumberFormat="1" applyFont="1" applyBorder="1" applyAlignment="1">
      <alignment horizontal="center" vertical="center"/>
    </xf>
    <xf numFmtId="49" fontId="25" fillId="0" borderId="1" xfId="0" applyNumberFormat="1" applyFont="1" applyBorder="1" applyAlignment="1">
      <alignment horizontal="center" vertical="center"/>
    </xf>
    <xf numFmtId="49" fontId="25" fillId="0" borderId="4" xfId="0" applyNumberFormat="1" applyFont="1" applyBorder="1" applyAlignment="1">
      <alignment horizontal="center" vertical="center"/>
    </xf>
    <xf numFmtId="49" fontId="32" fillId="0" borderId="10" xfId="0" applyNumberFormat="1" applyFont="1" applyBorder="1" applyAlignment="1">
      <alignment horizontal="center" vertical="center"/>
    </xf>
    <xf numFmtId="49" fontId="32" fillId="0" borderId="11" xfId="0" applyNumberFormat="1" applyFont="1" applyBorder="1" applyAlignment="1">
      <alignment horizontal="center" vertical="center"/>
    </xf>
    <xf numFmtId="49" fontId="32" fillId="0" borderId="12" xfId="0" applyNumberFormat="1" applyFont="1" applyBorder="1" applyAlignment="1">
      <alignment horizontal="center" vertical="center"/>
    </xf>
    <xf numFmtId="0" fontId="1" fillId="0" borderId="0" xfId="0" applyFont="1" applyAlignment="1">
      <alignment horizontal="left"/>
    </xf>
    <xf numFmtId="49" fontId="13" fillId="3" borderId="2" xfId="0" applyNumberFormat="1" applyFont="1" applyFill="1" applyBorder="1" applyAlignment="1" applyProtection="1">
      <alignment horizontal="left"/>
      <protection locked="0"/>
    </xf>
    <xf numFmtId="49" fontId="13" fillId="4" borderId="2" xfId="0" applyNumberFormat="1" applyFont="1" applyFill="1" applyBorder="1" applyAlignment="1" applyProtection="1">
      <alignment horizontal="center" vertical="top"/>
      <protection locked="0"/>
    </xf>
    <xf numFmtId="2" fontId="24" fillId="0" borderId="10" xfId="0" applyNumberFormat="1" applyFont="1" applyBorder="1" applyAlignment="1">
      <alignment horizontal="left" vertical="center"/>
    </xf>
    <xf numFmtId="2" fontId="24" fillId="0" borderId="11" xfId="0" applyNumberFormat="1" applyFont="1" applyBorder="1" applyAlignment="1">
      <alignment horizontal="left" vertical="center"/>
    </xf>
    <xf numFmtId="2" fontId="24" fillId="0" borderId="12" xfId="0" applyNumberFormat="1" applyFont="1" applyBorder="1" applyAlignment="1">
      <alignment horizontal="left" vertical="center"/>
    </xf>
    <xf numFmtId="49" fontId="24" fillId="2" borderId="2" xfId="0" applyNumberFormat="1" applyFont="1" applyFill="1" applyBorder="1" applyAlignment="1">
      <alignment horizontal="left" vertical="center"/>
    </xf>
    <xf numFmtId="49" fontId="24" fillId="2" borderId="0" xfId="0" applyNumberFormat="1" applyFont="1" applyFill="1" applyAlignment="1">
      <alignment horizontal="left" vertical="center"/>
    </xf>
    <xf numFmtId="49" fontId="24" fillId="2" borderId="13" xfId="0" applyNumberFormat="1" applyFont="1" applyFill="1" applyBorder="1" applyAlignment="1">
      <alignment horizontal="left" vertical="center"/>
    </xf>
    <xf numFmtId="49" fontId="23" fillId="0" borderId="3" xfId="0" applyNumberFormat="1" applyFont="1" applyBorder="1" applyAlignment="1">
      <alignment horizontal="left" wrapText="1"/>
    </xf>
    <xf numFmtId="49" fontId="23" fillId="0" borderId="4" xfId="0" applyNumberFormat="1" applyFont="1" applyBorder="1" applyAlignment="1">
      <alignment horizontal="left" wrapText="1"/>
    </xf>
    <xf numFmtId="0" fontId="24" fillId="2" borderId="6" xfId="0" applyFont="1" applyFill="1" applyBorder="1" applyAlignment="1">
      <alignment horizontal="left" vertical="center"/>
    </xf>
    <xf numFmtId="49" fontId="23" fillId="0" borderId="0" xfId="0" applyNumberFormat="1" applyFont="1" applyAlignment="1">
      <alignment horizontal="left" vertical="center"/>
    </xf>
    <xf numFmtId="49" fontId="13" fillId="2" borderId="0" xfId="0" applyNumberFormat="1" applyFont="1" applyFill="1" applyAlignment="1">
      <alignment horizontal="left" vertical="top"/>
    </xf>
    <xf numFmtId="0" fontId="13" fillId="2" borderId="0" xfId="0" applyFont="1" applyFill="1" applyAlignment="1">
      <alignment horizontal="left" vertical="top"/>
    </xf>
    <xf numFmtId="49" fontId="13" fillId="2" borderId="2" xfId="0" applyNumberFormat="1" applyFont="1" applyFill="1" applyBorder="1" applyAlignment="1">
      <alignment horizontal="center" vertical="top"/>
    </xf>
    <xf numFmtId="0" fontId="13" fillId="2" borderId="2" xfId="0" applyFont="1" applyFill="1" applyBorder="1" applyAlignment="1">
      <alignment horizontal="center" vertical="top"/>
    </xf>
    <xf numFmtId="0" fontId="42" fillId="3" borderId="0" xfId="0" applyFont="1" applyFill="1" applyAlignment="1" applyProtection="1">
      <alignment horizontal="left" wrapText="1"/>
      <protection locked="0"/>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49" fontId="1" fillId="0" borderId="0" xfId="0" applyNumberFormat="1" applyFont="1" applyAlignment="1">
      <alignment horizontal="left"/>
    </xf>
  </cellXfs>
  <cellStyles count="3">
    <cellStyle name="Comma" xfId="1" builtinId="3"/>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2621252</xdr:colOff>
      <xdr:row>0</xdr:row>
      <xdr:rowOff>692150</xdr:rowOff>
    </xdr:to>
    <xdr:pic>
      <xdr:nvPicPr>
        <xdr:cNvPr id="4" name="Picture 3" descr="Z:\Logos\WSDAApprovedLogos\PNG-Files-Comp\WSDALogo-Color-WithText-Smaller.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57150"/>
          <a:ext cx="2560927" cy="631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109905</xdr:colOff>
      <xdr:row>0</xdr:row>
      <xdr:rowOff>65943</xdr:rowOff>
    </xdr:from>
    <xdr:to>
      <xdr:col>2</xdr:col>
      <xdr:colOff>154757</xdr:colOff>
      <xdr:row>2</xdr:row>
      <xdr:rowOff>201980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9905" y="65943"/>
          <a:ext cx="477140" cy="4909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79375</xdr:colOff>
      <xdr:row>0</xdr:row>
      <xdr:rowOff>47625</xdr:rowOff>
    </xdr:from>
    <xdr:to>
      <xdr:col>2</xdr:col>
      <xdr:colOff>121540</xdr:colOff>
      <xdr:row>2</xdr:row>
      <xdr:rowOff>189279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79375" y="47625"/>
          <a:ext cx="477140" cy="4909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143765</xdr:colOff>
      <xdr:row>2</xdr:row>
      <xdr:rowOff>181341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87312</xdr:colOff>
      <xdr:row>0</xdr:row>
      <xdr:rowOff>39688</xdr:rowOff>
    </xdr:from>
    <xdr:to>
      <xdr:col>2</xdr:col>
      <xdr:colOff>135827</xdr:colOff>
      <xdr:row>2</xdr:row>
      <xdr:rowOff>181342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312" y="39688"/>
          <a:ext cx="477140" cy="4909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140590</xdr:colOff>
      <xdr:row>2</xdr:row>
      <xdr:rowOff>178167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87313</xdr:colOff>
      <xdr:row>0</xdr:row>
      <xdr:rowOff>47625</xdr:rowOff>
    </xdr:from>
    <xdr:to>
      <xdr:col>2</xdr:col>
      <xdr:colOff>135828</xdr:colOff>
      <xdr:row>2</xdr:row>
      <xdr:rowOff>189279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7313" y="47625"/>
          <a:ext cx="477140" cy="4909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1:B25"/>
  <sheetViews>
    <sheetView showGridLines="0" tabSelected="1" zoomScale="120" zoomScaleNormal="120" zoomScalePageLayoutView="110" workbookViewId="0">
      <selection activeCell="A3" sqref="A3"/>
    </sheetView>
  </sheetViews>
  <sheetFormatPr defaultColWidth="9.140625" defaultRowHeight="15"/>
  <cols>
    <col min="1" max="1" width="99.7109375" style="31" customWidth="1"/>
    <col min="2" max="2" width="56.42578125" style="31" bestFit="1" customWidth="1"/>
    <col min="3" max="16384" width="9.140625" style="31"/>
  </cols>
  <sheetData>
    <row r="1" spans="1:1" ht="60" customHeight="1">
      <c r="A1" s="30" t="s">
        <v>0</v>
      </c>
    </row>
    <row r="2" spans="1:1" ht="12" customHeight="1"/>
    <row r="3" spans="1:1" s="33" customFormat="1" ht="21" customHeight="1">
      <c r="A3" s="97" t="s">
        <v>1</v>
      </c>
    </row>
    <row r="4" spans="1:1" s="33" customFormat="1" ht="21" customHeight="1">
      <c r="A4" s="97" t="s">
        <v>2</v>
      </c>
    </row>
    <row r="5" spans="1:1">
      <c r="A5" s="49" t="s">
        <v>3</v>
      </c>
    </row>
    <row r="6" spans="1:1">
      <c r="A6" s="49"/>
    </row>
    <row r="7" spans="1:1">
      <c r="A7" s="98" t="s">
        <v>4</v>
      </c>
    </row>
    <row r="8" spans="1:1">
      <c r="A8" s="131" t="s">
        <v>5</v>
      </c>
    </row>
    <row r="9" spans="1:1" ht="9" customHeight="1"/>
    <row r="10" spans="1:1">
      <c r="A10" s="31" t="s">
        <v>6</v>
      </c>
    </row>
    <row r="11" spans="1:1" ht="30">
      <c r="A11" s="36" t="s">
        <v>7</v>
      </c>
    </row>
    <row r="12" spans="1:1" ht="30">
      <c r="A12" s="36" t="s">
        <v>8</v>
      </c>
    </row>
    <row r="13" spans="1:1">
      <c r="A13" s="34" t="s">
        <v>9</v>
      </c>
    </row>
    <row r="14" spans="1:1">
      <c r="A14" s="34" t="s">
        <v>10</v>
      </c>
    </row>
    <row r="15" spans="1:1">
      <c r="A15" s="35" t="s">
        <v>11</v>
      </c>
    </row>
    <row r="16" spans="1:1" ht="7.5" customHeight="1"/>
    <row r="17" spans="1:2">
      <c r="A17" s="31" t="s">
        <v>12</v>
      </c>
    </row>
    <row r="18" spans="1:2">
      <c r="A18" s="99" t="s">
        <v>13</v>
      </c>
    </row>
    <row r="19" spans="1:2" s="37" customFormat="1" ht="28.5">
      <c r="A19" s="36" t="s">
        <v>14</v>
      </c>
    </row>
    <row r="20" spans="1:2" s="37" customFormat="1" ht="31.5" customHeight="1">
      <c r="A20" s="36" t="s">
        <v>15</v>
      </c>
    </row>
    <row r="21" spans="1:2" ht="7.5" customHeight="1"/>
    <row r="22" spans="1:2" ht="30">
      <c r="A22" s="32" t="s">
        <v>16</v>
      </c>
      <c r="B22" s="113"/>
    </row>
    <row r="23" spans="1:2" ht="7.5" customHeight="1">
      <c r="B23" s="114"/>
    </row>
    <row r="24" spans="1:2" ht="7.5" customHeight="1"/>
    <row r="25" spans="1:2">
      <c r="A25" s="50"/>
    </row>
  </sheetData>
  <sheetProtection algorithmName="SHA-512" hashValue="8Qk2dJ5mFT4H4VGSC6PnWvpywOSan2BDX1+nbPmJza701xrg06Umbhi6cXkdyVr+ZT2IVI2VPW1oY31YkZ00FA==" saltValue="i8TNh8ugFutCoCxhYkrM9w==" spinCount="100000" sheet="1" objects="1" scenarios="1"/>
  <pageMargins left="0.25" right="0.25" top="0.25" bottom="0.25" header="0.25" footer="0.1"/>
  <pageSetup orientation="portrait" r:id="rId1"/>
  <headerFooter>
    <oddFooter>&amp;L&amp;7AGR-2323C (R/11/24)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S74"/>
  <sheetViews>
    <sheetView showGridLines="0" showZeros="0" zoomScale="120" zoomScaleNormal="120" zoomScalePageLayoutView="120" workbookViewId="0">
      <selection activeCell="B11" sqref="B11:H11"/>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c r="A1" s="65"/>
      <c r="B1" s="66"/>
      <c r="C1" s="67"/>
      <c r="D1" s="66" t="s">
        <v>17</v>
      </c>
      <c r="E1" s="66"/>
      <c r="F1" s="66"/>
      <c r="G1" s="66"/>
      <c r="H1" s="66"/>
      <c r="I1" s="68"/>
      <c r="J1" s="176" t="s">
        <v>18</v>
      </c>
      <c r="K1" s="177"/>
      <c r="L1" s="177"/>
      <c r="M1" s="177"/>
      <c r="N1" s="177"/>
      <c r="O1" s="177"/>
      <c r="P1" s="177"/>
      <c r="Q1" s="177"/>
      <c r="R1" s="178"/>
    </row>
    <row r="2" spans="1:18" s="69" customFormat="1" ht="12.75">
      <c r="A2" s="70"/>
      <c r="B2" s="71"/>
      <c r="D2" s="72" t="s">
        <v>19</v>
      </c>
      <c r="E2" s="71"/>
      <c r="F2" s="71"/>
      <c r="G2" s="71"/>
      <c r="H2" s="71"/>
      <c r="I2" s="73"/>
      <c r="J2" s="179" t="s">
        <v>20</v>
      </c>
      <c r="K2" s="180"/>
      <c r="L2" s="180"/>
      <c r="M2" s="180"/>
      <c r="N2" s="181"/>
      <c r="O2" s="179" t="s">
        <v>21</v>
      </c>
      <c r="P2" s="180"/>
      <c r="Q2" s="180"/>
      <c r="R2" s="181"/>
    </row>
    <row r="3" spans="1:18" s="69" customFormat="1" ht="16.5" customHeight="1">
      <c r="A3" s="74"/>
      <c r="B3" s="132"/>
      <c r="C3" s="63"/>
      <c r="D3" s="75" t="s">
        <v>22</v>
      </c>
      <c r="E3" s="132"/>
      <c r="F3" s="76"/>
      <c r="G3" s="63"/>
      <c r="H3" s="77"/>
      <c r="I3" s="133"/>
      <c r="J3" s="182">
        <v>4950</v>
      </c>
      <c r="K3" s="183"/>
      <c r="L3" s="183"/>
      <c r="M3" s="183"/>
      <c r="N3" s="184"/>
      <c r="O3" s="185" t="s">
        <v>23</v>
      </c>
      <c r="P3" s="186"/>
      <c r="Q3" s="112"/>
      <c r="R3" s="62"/>
    </row>
    <row r="4" spans="1:18" s="69" customFormat="1" ht="14.25" customHeight="1">
      <c r="A4" s="176" t="s">
        <v>24</v>
      </c>
      <c r="B4" s="177"/>
      <c r="C4" s="177"/>
      <c r="D4" s="177"/>
      <c r="E4" s="177"/>
      <c r="F4" s="177"/>
      <c r="G4" s="177"/>
      <c r="H4" s="177"/>
      <c r="I4" s="178"/>
      <c r="J4" s="79"/>
      <c r="K4" s="134" t="s">
        <v>25</v>
      </c>
      <c r="L4" s="134"/>
      <c r="M4" s="134"/>
      <c r="N4" s="134"/>
      <c r="O4" s="134"/>
      <c r="P4" s="134"/>
      <c r="Q4" s="134"/>
      <c r="R4" s="80"/>
    </row>
    <row r="5" spans="1:18" s="69" customFormat="1" ht="13.5" customHeight="1">
      <c r="A5" s="65"/>
      <c r="B5" s="187" t="s">
        <v>26</v>
      </c>
      <c r="C5" s="188"/>
      <c r="D5" s="188"/>
      <c r="E5" s="188"/>
      <c r="F5" s="188"/>
      <c r="G5" s="188"/>
      <c r="H5" s="188"/>
      <c r="I5" s="189"/>
      <c r="J5" s="79"/>
      <c r="K5" s="135"/>
      <c r="L5" s="135"/>
      <c r="M5" s="135"/>
      <c r="N5" s="135"/>
      <c r="O5" s="135"/>
      <c r="P5" s="135"/>
      <c r="Q5" s="135"/>
      <c r="R5" s="80"/>
    </row>
    <row r="6" spans="1:18" s="69" customFormat="1" ht="13.5" customHeight="1">
      <c r="A6" s="70"/>
      <c r="B6" s="190"/>
      <c r="C6" s="190"/>
      <c r="D6" s="190"/>
      <c r="E6" s="190"/>
      <c r="F6" s="190"/>
      <c r="G6" s="190"/>
      <c r="H6" s="190"/>
      <c r="I6" s="191"/>
      <c r="J6" s="79"/>
      <c r="K6" s="135"/>
      <c r="L6" s="135"/>
      <c r="M6" s="135"/>
      <c r="N6" s="135"/>
      <c r="O6" s="135"/>
      <c r="P6" s="135"/>
      <c r="Q6" s="135"/>
      <c r="R6" s="80"/>
    </row>
    <row r="7" spans="1:18" s="69" customFormat="1" ht="13.5" customHeight="1">
      <c r="A7" s="70"/>
      <c r="B7" s="190"/>
      <c r="C7" s="190"/>
      <c r="D7" s="190"/>
      <c r="E7" s="190"/>
      <c r="F7" s="190"/>
      <c r="G7" s="190"/>
      <c r="H7" s="190"/>
      <c r="I7" s="191"/>
      <c r="J7" s="79"/>
      <c r="K7" s="135"/>
      <c r="L7" s="135"/>
      <c r="M7" s="135"/>
      <c r="N7" s="135"/>
      <c r="O7" s="135"/>
      <c r="P7" s="135"/>
      <c r="Q7" s="135"/>
      <c r="R7" s="80"/>
    </row>
    <row r="8" spans="1:18" s="69" customFormat="1" ht="13.5" customHeight="1">
      <c r="A8" s="81"/>
      <c r="B8" s="192"/>
      <c r="C8" s="192"/>
      <c r="D8" s="192"/>
      <c r="E8" s="192"/>
      <c r="F8" s="192"/>
      <c r="G8" s="192"/>
      <c r="H8" s="192"/>
      <c r="I8" s="193"/>
      <c r="J8" s="79"/>
      <c r="K8" s="135"/>
      <c r="L8" s="135"/>
      <c r="M8" s="135"/>
      <c r="N8" s="135"/>
      <c r="O8" s="135"/>
      <c r="P8" s="135"/>
      <c r="Q8" s="135"/>
      <c r="R8" s="80"/>
    </row>
    <row r="9" spans="1:18" s="69" customFormat="1" ht="14.25" customHeight="1">
      <c r="A9" s="194" t="s">
        <v>27</v>
      </c>
      <c r="B9" s="195"/>
      <c r="C9" s="195"/>
      <c r="D9" s="195"/>
      <c r="E9" s="195"/>
      <c r="F9" s="195"/>
      <c r="G9" s="195"/>
      <c r="H9" s="195"/>
      <c r="I9" s="196"/>
      <c r="J9" s="79"/>
      <c r="K9" s="135"/>
      <c r="L9" s="135"/>
      <c r="M9" s="135"/>
      <c r="N9" s="135"/>
      <c r="O9" s="135"/>
      <c r="P9" s="135"/>
      <c r="Q9" s="135"/>
      <c r="R9" s="80"/>
    </row>
    <row r="10" spans="1:18" s="1" customFormat="1" ht="12" customHeight="1">
      <c r="A10" s="9"/>
      <c r="B10" s="115" t="s">
        <v>28</v>
      </c>
      <c r="C10" s="10"/>
      <c r="D10" s="10"/>
      <c r="E10" s="10"/>
      <c r="F10" s="10"/>
      <c r="G10" s="10"/>
      <c r="H10" s="10"/>
      <c r="I10" s="11"/>
      <c r="J10" s="6"/>
      <c r="K10" s="136"/>
      <c r="L10" s="136"/>
      <c r="M10" s="136"/>
      <c r="N10" s="136"/>
      <c r="O10" s="136"/>
      <c r="P10" s="136"/>
      <c r="Q10" s="136"/>
      <c r="R10" s="8"/>
    </row>
    <row r="11" spans="1:18" s="1" customFormat="1" ht="15" customHeight="1">
      <c r="A11" s="6"/>
      <c r="B11" s="175"/>
      <c r="C11" s="175"/>
      <c r="D11" s="175"/>
      <c r="E11" s="175"/>
      <c r="F11" s="175"/>
      <c r="G11" s="175"/>
      <c r="H11" s="175"/>
      <c r="I11" s="38"/>
      <c r="J11" s="6"/>
      <c r="K11" s="137"/>
      <c r="L11" s="137"/>
      <c r="M11" s="137"/>
      <c r="N11" s="137"/>
      <c r="O11" s="137"/>
      <c r="P11" s="137"/>
      <c r="Q11" s="137"/>
      <c r="R11" s="5"/>
    </row>
    <row r="12" spans="1:18" s="1" customFormat="1" ht="12" customHeight="1">
      <c r="A12" s="6"/>
      <c r="B12" s="175"/>
      <c r="C12" s="175"/>
      <c r="D12" s="175"/>
      <c r="E12" s="175"/>
      <c r="F12" s="175"/>
      <c r="G12" s="175"/>
      <c r="H12" s="175"/>
      <c r="I12" s="38"/>
      <c r="J12" s="6"/>
      <c r="K12" s="200" t="s">
        <v>29</v>
      </c>
      <c r="L12" s="200"/>
      <c r="M12" s="200"/>
      <c r="N12" s="200"/>
      <c r="O12" s="200"/>
      <c r="P12" s="200"/>
      <c r="Q12" s="200"/>
      <c r="R12" s="5"/>
    </row>
    <row r="13" spans="1:18" s="1" customFormat="1" ht="15" customHeight="1">
      <c r="A13" s="6"/>
      <c r="B13" s="175"/>
      <c r="C13" s="175"/>
      <c r="D13" s="175"/>
      <c r="E13" s="175"/>
      <c r="F13" s="175"/>
      <c r="G13" s="175"/>
      <c r="H13" s="175"/>
      <c r="I13" s="38"/>
      <c r="J13" s="6"/>
      <c r="K13" s="201"/>
      <c r="L13" s="201"/>
      <c r="M13" s="201"/>
      <c r="O13" s="201"/>
      <c r="P13" s="201"/>
      <c r="Q13" s="201"/>
      <c r="R13" s="5"/>
    </row>
    <row r="14" spans="1:18" s="1" customFormat="1" ht="3" customHeight="1">
      <c r="A14" s="6"/>
      <c r="B14" s="17"/>
      <c r="C14" s="17"/>
      <c r="D14" s="17"/>
      <c r="E14" s="17"/>
      <c r="F14" s="17"/>
      <c r="G14" s="17"/>
      <c r="H14" s="17"/>
      <c r="I14" s="18"/>
      <c r="K14" s="200"/>
      <c r="L14" s="200"/>
      <c r="M14" s="200"/>
      <c r="O14" s="200"/>
      <c r="P14" s="200"/>
      <c r="Q14" s="200"/>
      <c r="R14" s="5"/>
    </row>
    <row r="15" spans="1:18" s="1" customFormat="1" ht="12" customHeight="1">
      <c r="A15" s="6"/>
      <c r="B15" s="117" t="s">
        <v>30</v>
      </c>
      <c r="C15" s="15"/>
      <c r="D15" s="15"/>
      <c r="E15" s="15"/>
      <c r="F15" s="202"/>
      <c r="G15" s="202"/>
      <c r="H15" s="202"/>
      <c r="I15" s="16"/>
      <c r="K15" s="200" t="s">
        <v>31</v>
      </c>
      <c r="L15" s="200"/>
      <c r="M15" s="200"/>
      <c r="O15" s="200" t="s">
        <v>32</v>
      </c>
      <c r="P15" s="200"/>
      <c r="Q15" s="200"/>
      <c r="R15" s="5"/>
    </row>
    <row r="16" spans="1:18" s="1" customFormat="1" ht="6" customHeight="1">
      <c r="A16" s="12"/>
      <c r="B16" s="13"/>
      <c r="C16" s="13"/>
      <c r="D16" s="13"/>
      <c r="E16" s="13"/>
      <c r="F16" s="13"/>
      <c r="G16" s="13"/>
      <c r="H16" s="13"/>
      <c r="I16" s="14"/>
      <c r="J16" s="6"/>
      <c r="K16" s="200"/>
      <c r="L16" s="200"/>
      <c r="M16" s="200"/>
      <c r="O16" s="200"/>
      <c r="P16" s="200"/>
      <c r="Q16" s="200"/>
      <c r="R16" s="5"/>
    </row>
    <row r="17" spans="1:19" s="4" customFormat="1" ht="21" customHeight="1">
      <c r="A17" s="197" t="s">
        <v>33</v>
      </c>
      <c r="B17" s="198"/>
      <c r="C17" s="198"/>
      <c r="D17" s="198"/>
      <c r="E17" s="198"/>
      <c r="F17" s="198"/>
      <c r="G17" s="198"/>
      <c r="H17" s="198"/>
      <c r="I17" s="198"/>
      <c r="J17" s="198"/>
      <c r="K17" s="198"/>
      <c r="L17" s="198"/>
      <c r="M17" s="198"/>
      <c r="N17" s="198"/>
      <c r="O17" s="198"/>
      <c r="P17" s="198"/>
      <c r="Q17" s="198"/>
      <c r="R17" s="199"/>
    </row>
    <row r="18" spans="1:19" s="19" customFormat="1" ht="6" customHeight="1">
      <c r="A18" s="27"/>
      <c r="B18" s="28"/>
      <c r="C18" s="28"/>
      <c r="D18" s="28"/>
      <c r="E18" s="28"/>
      <c r="F18" s="28"/>
      <c r="G18" s="28"/>
      <c r="H18" s="28"/>
      <c r="I18" s="28"/>
      <c r="J18" s="28"/>
      <c r="K18" s="28"/>
      <c r="L18" s="28"/>
      <c r="M18" s="28"/>
      <c r="N18" s="28"/>
      <c r="O18" s="28"/>
      <c r="P18" s="28"/>
      <c r="Q18" s="28"/>
      <c r="R18" s="29"/>
    </row>
    <row r="19" spans="1:19" s="19" customFormat="1" ht="26.25" customHeight="1">
      <c r="A19" s="100" t="s">
        <v>34</v>
      </c>
      <c r="G19" s="20" t="s">
        <v>35</v>
      </c>
      <c r="H19" s="20"/>
      <c r="I19" s="20" t="s">
        <v>36</v>
      </c>
      <c r="J19" s="20"/>
      <c r="K19" s="20" t="s">
        <v>37</v>
      </c>
      <c r="L19" s="20"/>
      <c r="M19" s="20" t="s">
        <v>38</v>
      </c>
      <c r="N19" s="20"/>
      <c r="O19" s="20" t="s">
        <v>39</v>
      </c>
      <c r="P19" s="20"/>
      <c r="Q19" s="20" t="s">
        <v>40</v>
      </c>
      <c r="R19" s="40"/>
      <c r="S19" s="41"/>
    </row>
    <row r="20" spans="1:19" s="19" customFormat="1" ht="1.5" customHeight="1">
      <c r="A20" s="21"/>
      <c r="R20" s="22"/>
    </row>
    <row r="21" spans="1:19" s="19" customFormat="1" ht="13.5" customHeight="1">
      <c r="A21" s="21"/>
      <c r="B21" s="174" t="s">
        <v>41</v>
      </c>
      <c r="C21" s="174"/>
      <c r="D21" s="174"/>
      <c r="E21" s="174"/>
      <c r="G21" s="111"/>
      <c r="I21" s="110"/>
      <c r="K21" s="110"/>
      <c r="M21" s="42">
        <f>SUM(I21+K21)</f>
        <v>0</v>
      </c>
      <c r="O21" s="42">
        <f>M21</f>
        <v>0</v>
      </c>
      <c r="Q21" s="42">
        <f>G21-O21</f>
        <v>0</v>
      </c>
      <c r="R21" s="22"/>
    </row>
    <row r="22" spans="1:19" s="19" customFormat="1" ht="1.5" customHeight="1">
      <c r="A22" s="21"/>
      <c r="R22" s="22"/>
    </row>
    <row r="23" spans="1:19" s="19" customFormat="1" ht="13.5" customHeight="1">
      <c r="A23" s="21"/>
      <c r="B23" s="174" t="s">
        <v>42</v>
      </c>
      <c r="C23" s="174"/>
      <c r="D23" s="174"/>
      <c r="E23" s="174"/>
      <c r="G23" s="111"/>
      <c r="I23" s="110"/>
      <c r="K23" s="110"/>
      <c r="M23" s="42">
        <f>SUM(I23+K23)</f>
        <v>0</v>
      </c>
      <c r="O23" s="42">
        <f>M23</f>
        <v>0</v>
      </c>
      <c r="Q23" s="42">
        <f>G23-O23</f>
        <v>0</v>
      </c>
      <c r="R23" s="22"/>
    </row>
    <row r="24" spans="1:19" s="19" customFormat="1" ht="1.5" customHeight="1">
      <c r="A24" s="21"/>
      <c r="B24" s="174"/>
      <c r="C24" s="174"/>
      <c r="D24" s="174"/>
      <c r="E24" s="174"/>
      <c r="R24" s="22"/>
    </row>
    <row r="25" spans="1:19" s="19" customFormat="1" ht="13.5" customHeight="1">
      <c r="A25" s="21"/>
      <c r="B25" s="174" t="s">
        <v>43</v>
      </c>
      <c r="C25" s="174"/>
      <c r="D25" s="174"/>
      <c r="E25" s="174"/>
      <c r="G25" s="111"/>
      <c r="I25" s="110"/>
      <c r="K25" s="110"/>
      <c r="M25" s="42">
        <f>SUM(I25+K25)</f>
        <v>0</v>
      </c>
      <c r="O25" s="42">
        <f>M25</f>
        <v>0</v>
      </c>
      <c r="Q25" s="42">
        <f>G25-O25</f>
        <v>0</v>
      </c>
      <c r="R25" s="22"/>
    </row>
    <row r="26" spans="1:19" s="19" customFormat="1" ht="1.5" customHeight="1">
      <c r="A26" s="21"/>
      <c r="B26" s="174"/>
      <c r="C26" s="174"/>
      <c r="D26" s="174"/>
      <c r="E26" s="174"/>
      <c r="R26" s="22"/>
    </row>
    <row r="27" spans="1:19" s="19" customFormat="1" ht="13.5" customHeight="1">
      <c r="A27" s="21"/>
      <c r="B27" s="174" t="s">
        <v>44</v>
      </c>
      <c r="C27" s="174"/>
      <c r="D27" s="174"/>
      <c r="E27" s="174"/>
      <c r="G27" s="111"/>
      <c r="I27" s="110"/>
      <c r="K27" s="110"/>
      <c r="M27" s="42">
        <f>SUM(I27+K27)</f>
        <v>0</v>
      </c>
      <c r="O27" s="42">
        <f>M27</f>
        <v>0</v>
      </c>
      <c r="Q27" s="42">
        <f>G27-O27</f>
        <v>0</v>
      </c>
      <c r="R27" s="22"/>
    </row>
    <row r="28" spans="1:19" s="19" customFormat="1" ht="1.5" customHeight="1">
      <c r="A28" s="21"/>
      <c r="B28" s="174"/>
      <c r="C28" s="174"/>
      <c r="D28" s="174"/>
      <c r="E28" s="174"/>
      <c r="R28" s="22"/>
    </row>
    <row r="29" spans="1:19" s="19" customFormat="1" ht="13.5" customHeight="1">
      <c r="A29" s="21"/>
      <c r="B29" s="174" t="s">
        <v>45</v>
      </c>
      <c r="C29" s="174"/>
      <c r="D29" s="174"/>
      <c r="E29" s="174"/>
      <c r="G29" s="111"/>
      <c r="I29" s="110"/>
      <c r="K29" s="110"/>
      <c r="M29" s="42">
        <f>SUM(I29+K29)</f>
        <v>0</v>
      </c>
      <c r="O29" s="42">
        <f>M29</f>
        <v>0</v>
      </c>
      <c r="Q29" s="42">
        <f>G29-O29</f>
        <v>0</v>
      </c>
      <c r="R29" s="22"/>
    </row>
    <row r="30" spans="1:19" s="19" customFormat="1" ht="1.5" customHeight="1">
      <c r="A30" s="21"/>
      <c r="B30" s="170"/>
      <c r="C30" s="170"/>
      <c r="D30" s="170"/>
      <c r="E30" s="170"/>
      <c r="R30" s="22"/>
    </row>
    <row r="31" spans="1:19" s="19" customFormat="1" ht="4.5" customHeight="1">
      <c r="A31" s="21"/>
      <c r="R31" s="22"/>
    </row>
    <row r="32" spans="1:19" s="19" customFormat="1" ht="13.5" customHeight="1" thickBot="1">
      <c r="A32" s="21"/>
      <c r="B32" s="23" t="s">
        <v>46</v>
      </c>
      <c r="G32" s="43">
        <f>SUM(G21+G23+G25+G27+G29)</f>
        <v>0</v>
      </c>
      <c r="I32" s="43">
        <f>SUM(I21+I23+I25+I27+I29)</f>
        <v>0</v>
      </c>
      <c r="K32" s="43">
        <f>SUM(K21+K23+K25+K27+K29)</f>
        <v>0</v>
      </c>
      <c r="M32" s="43">
        <f>SUM(M21+M23+M25+M27+M29)</f>
        <v>0</v>
      </c>
      <c r="O32" s="43">
        <f>SUM(O21+O23+O25+O27+O29)</f>
        <v>0</v>
      </c>
      <c r="Q32" s="43">
        <f>SUM(Q21+Q23+Q25+Q27+Q29)</f>
        <v>0</v>
      </c>
      <c r="R32" s="22"/>
    </row>
    <row r="33" spans="1:18" s="19" customFormat="1" ht="8.25" customHeight="1" thickTop="1">
      <c r="A33" s="24"/>
      <c r="B33" s="25"/>
      <c r="C33" s="25"/>
      <c r="D33" s="25"/>
      <c r="E33" s="25"/>
      <c r="F33" s="25"/>
      <c r="G33" s="25"/>
      <c r="H33" s="25"/>
      <c r="I33" s="25"/>
      <c r="J33" s="25"/>
      <c r="K33" s="25"/>
      <c r="L33" s="25"/>
      <c r="M33" s="25"/>
      <c r="N33" s="25"/>
      <c r="O33" s="25"/>
      <c r="P33" s="25"/>
      <c r="Q33" s="25"/>
      <c r="R33" s="26"/>
    </row>
    <row r="34" spans="1:18" s="19" customFormat="1" ht="6" customHeight="1">
      <c r="A34" s="27"/>
      <c r="B34" s="28"/>
      <c r="C34" s="28"/>
      <c r="D34" s="28"/>
      <c r="E34" s="28"/>
      <c r="F34" s="28"/>
      <c r="G34" s="28"/>
      <c r="H34" s="28"/>
      <c r="I34" s="28"/>
      <c r="J34" s="28"/>
      <c r="K34" s="28"/>
      <c r="L34" s="28"/>
      <c r="M34" s="28"/>
      <c r="N34" s="28"/>
      <c r="O34" s="28"/>
      <c r="P34" s="28"/>
      <c r="Q34" s="28"/>
      <c r="R34" s="29"/>
    </row>
    <row r="35" spans="1:18" s="19" customFormat="1" ht="12.75">
      <c r="A35" s="101"/>
      <c r="B35" s="119"/>
      <c r="R35" s="22"/>
    </row>
    <row r="36" spans="1:18" s="19" customFormat="1" ht="3" customHeight="1">
      <c r="A36" s="21"/>
      <c r="R36" s="22"/>
    </row>
    <row r="37" spans="1:18" s="19" customFormat="1" ht="12">
      <c r="A37" s="21"/>
      <c r="H37" s="103"/>
      <c r="J37" s="103"/>
      <c r="K37" s="105"/>
      <c r="R37" s="22"/>
    </row>
    <row r="38" spans="1:18" s="19" customFormat="1" ht="2.85" customHeight="1">
      <c r="A38" s="21"/>
      <c r="B38" s="39"/>
      <c r="C38" s="39"/>
      <c r="D38" s="39"/>
      <c r="E38" s="39"/>
      <c r="F38" s="39"/>
      <c r="G38" s="39"/>
      <c r="H38" s="39"/>
      <c r="I38" s="39"/>
      <c r="J38" s="39"/>
      <c r="R38" s="22"/>
    </row>
    <row r="39" spans="1:18" s="19" customFormat="1" ht="12">
      <c r="A39" s="21"/>
      <c r="H39" s="103"/>
      <c r="J39" s="103"/>
      <c r="K39" s="105"/>
      <c r="R39" s="22"/>
    </row>
    <row r="40" spans="1:18" s="39" customFormat="1" ht="12.75" customHeight="1">
      <c r="A40" s="101"/>
      <c r="B40" s="19"/>
      <c r="H40" s="103"/>
      <c r="I40" s="19"/>
      <c r="J40" s="103"/>
      <c r="K40" s="124"/>
      <c r="L40" s="122"/>
      <c r="M40" s="122"/>
      <c r="N40" s="122"/>
      <c r="O40" s="122"/>
      <c r="P40" s="122"/>
      <c r="Q40" s="19"/>
      <c r="R40" s="109"/>
    </row>
    <row r="41" spans="1:18" s="19" customFormat="1" ht="1.5" customHeight="1">
      <c r="A41" s="107"/>
      <c r="K41" s="122"/>
      <c r="L41" s="122"/>
      <c r="M41" s="122"/>
      <c r="N41" s="122"/>
      <c r="O41" s="122"/>
      <c r="P41" s="122"/>
      <c r="R41" s="22"/>
    </row>
    <row r="42" spans="1:18" s="19" customFormat="1" ht="12">
      <c r="A42" s="21"/>
      <c r="B42" s="127"/>
      <c r="C42" s="127"/>
      <c r="D42" s="127"/>
      <c r="E42" s="127"/>
      <c r="H42" s="103"/>
      <c r="J42" s="103"/>
      <c r="K42" s="128"/>
      <c r="L42" s="128"/>
      <c r="M42" s="128"/>
      <c r="N42" s="128"/>
      <c r="O42" s="128"/>
      <c r="R42" s="22"/>
    </row>
    <row r="43" spans="1:18" s="19" customFormat="1" ht="1.5" customHeight="1">
      <c r="A43" s="21"/>
      <c r="B43" s="127"/>
      <c r="C43" s="127"/>
      <c r="D43" s="127"/>
      <c r="E43" s="127"/>
      <c r="F43" s="121"/>
      <c r="K43" s="128"/>
      <c r="L43" s="128"/>
      <c r="M43" s="128"/>
      <c r="N43" s="128"/>
      <c r="O43" s="128"/>
      <c r="R43" s="22"/>
    </row>
    <row r="44" spans="1:18" s="19" customFormat="1" ht="12">
      <c r="A44" s="21"/>
      <c r="B44" s="127"/>
      <c r="C44" s="127"/>
      <c r="D44" s="127"/>
      <c r="E44" s="127"/>
      <c r="H44" s="103"/>
      <c r="J44" s="103"/>
      <c r="K44" s="128"/>
      <c r="L44" s="128"/>
      <c r="M44" s="128"/>
      <c r="N44" s="128"/>
      <c r="O44" s="128"/>
      <c r="R44" s="22"/>
    </row>
    <row r="45" spans="1:18" s="19" customFormat="1" ht="1.5" customHeight="1">
      <c r="A45" s="21"/>
      <c r="B45" s="127"/>
      <c r="C45" s="127"/>
      <c r="D45" s="127"/>
      <c r="E45" s="127"/>
      <c r="K45" s="128"/>
      <c r="L45" s="128"/>
      <c r="M45" s="128"/>
      <c r="N45" s="128"/>
      <c r="O45" s="128"/>
      <c r="R45" s="22"/>
    </row>
    <row r="46" spans="1:18" s="19" customFormat="1" ht="12">
      <c r="A46" s="21"/>
      <c r="B46" s="127"/>
      <c r="C46" s="127"/>
      <c r="D46" s="127"/>
      <c r="E46" s="127"/>
      <c r="H46" s="103"/>
      <c r="J46" s="103"/>
      <c r="K46" s="128"/>
      <c r="L46" s="128"/>
      <c r="M46" s="128"/>
      <c r="N46" s="128"/>
      <c r="O46" s="128"/>
      <c r="R46" s="22"/>
    </row>
    <row r="47" spans="1:18" s="19" customFormat="1" ht="1.5" customHeight="1">
      <c r="A47" s="21"/>
      <c r="C47" s="121"/>
      <c r="D47" s="121"/>
      <c r="E47" s="121"/>
      <c r="F47" s="121"/>
      <c r="G47" s="121"/>
      <c r="K47" s="128"/>
      <c r="L47" s="128"/>
      <c r="M47" s="128"/>
      <c r="N47" s="128"/>
      <c r="O47" s="128"/>
      <c r="R47" s="22"/>
    </row>
    <row r="48" spans="1:18" s="19" customFormat="1" ht="12">
      <c r="A48" s="21"/>
      <c r="C48" s="121"/>
      <c r="D48" s="121"/>
      <c r="E48" s="121"/>
      <c r="F48" s="121"/>
      <c r="H48" s="104"/>
      <c r="J48" s="104"/>
      <c r="K48" s="128"/>
      <c r="L48" s="128"/>
      <c r="M48" s="128"/>
      <c r="N48" s="128"/>
      <c r="O48" s="128"/>
      <c r="Q48" s="103"/>
      <c r="R48" s="22"/>
    </row>
    <row r="49" spans="1:18" s="19" customFormat="1" ht="3" customHeight="1">
      <c r="A49" s="21"/>
      <c r="C49" s="121"/>
      <c r="D49" s="121"/>
      <c r="E49" s="121"/>
      <c r="F49" s="121"/>
      <c r="R49" s="22"/>
    </row>
    <row r="50" spans="1:18" s="19" customFormat="1" ht="12">
      <c r="A50" s="21"/>
      <c r="H50" s="103"/>
      <c r="J50" s="103"/>
      <c r="K50" s="105"/>
      <c r="R50" s="22"/>
    </row>
    <row r="51" spans="1:18" s="19" customFormat="1" ht="10.5" customHeight="1">
      <c r="A51" s="21"/>
      <c r="K51" s="130"/>
      <c r="R51" s="22"/>
    </row>
    <row r="52" spans="1:18" s="19" customFormat="1" ht="12">
      <c r="A52" s="21"/>
      <c r="K52" s="130"/>
      <c r="R52" s="22"/>
    </row>
    <row r="53" spans="1:18" s="19" customFormat="1" ht="6" customHeight="1">
      <c r="A53" s="21"/>
      <c r="B53" s="120"/>
      <c r="R53" s="22"/>
    </row>
    <row r="54" spans="1:18" s="19" customFormat="1" ht="6" customHeight="1">
      <c r="A54" s="21"/>
      <c r="R54" s="22"/>
    </row>
    <row r="55" spans="1:18" s="19" customFormat="1" ht="12">
      <c r="A55" s="21"/>
      <c r="R55" s="22"/>
    </row>
    <row r="56" spans="1:18" s="19" customFormat="1" ht="3" customHeight="1">
      <c r="A56" s="106"/>
      <c r="R56" s="22"/>
    </row>
    <row r="57" spans="1:18" s="19" customFormat="1" ht="12">
      <c r="A57" s="108"/>
      <c r="G57" s="44"/>
      <c r="I57" s="44"/>
      <c r="O57" s="44"/>
      <c r="R57" s="22"/>
    </row>
    <row r="58" spans="1:18" s="19" customFormat="1" ht="3" customHeight="1">
      <c r="A58" s="21"/>
      <c r="R58" s="22"/>
    </row>
    <row r="59" spans="1:18" s="19" customFormat="1" ht="12">
      <c r="A59" s="108"/>
      <c r="G59" s="44"/>
      <c r="O59" s="44"/>
      <c r="R59" s="22"/>
    </row>
    <row r="60" spans="1:18" s="19" customFormat="1" ht="9" customHeight="1">
      <c r="A60" s="21"/>
      <c r="R60" s="22"/>
    </row>
    <row r="61" spans="1:18" s="47" customFormat="1" ht="16.5" customHeight="1">
      <c r="A61" s="171" t="s">
        <v>47</v>
      </c>
      <c r="B61" s="172"/>
      <c r="C61" s="172"/>
      <c r="D61" s="172"/>
      <c r="E61" s="172"/>
      <c r="F61" s="172"/>
      <c r="G61" s="172"/>
      <c r="H61" s="172"/>
      <c r="I61" s="172"/>
      <c r="J61" s="172"/>
      <c r="K61" s="172"/>
      <c r="L61" s="172"/>
      <c r="M61" s="172"/>
      <c r="N61" s="172"/>
      <c r="O61" s="172"/>
      <c r="P61" s="172"/>
      <c r="Q61" s="172"/>
      <c r="R61" s="173"/>
    </row>
    <row r="62" spans="1:18" s="51" customFormat="1" ht="11.25" customHeight="1">
      <c r="A62" s="167" t="s">
        <v>48</v>
      </c>
      <c r="B62" s="168"/>
      <c r="C62" s="168"/>
      <c r="D62" s="168"/>
      <c r="E62" s="169"/>
      <c r="F62" s="167" t="s">
        <v>49</v>
      </c>
      <c r="G62" s="168"/>
      <c r="H62" s="168"/>
      <c r="I62" s="168"/>
      <c r="J62" s="168"/>
      <c r="K62" s="168"/>
      <c r="L62" s="169"/>
      <c r="M62" s="167" t="s">
        <v>32</v>
      </c>
      <c r="N62" s="168"/>
      <c r="O62" s="168"/>
      <c r="P62" s="168"/>
      <c r="Q62" s="168"/>
      <c r="R62" s="169"/>
    </row>
    <row r="63" spans="1:18" s="52" customFormat="1" ht="13.5" customHeight="1">
      <c r="A63" s="153"/>
      <c r="B63" s="154"/>
      <c r="C63" s="154"/>
      <c r="D63" s="154"/>
      <c r="E63" s="166"/>
      <c r="F63" s="153"/>
      <c r="G63" s="154"/>
      <c r="H63" s="154"/>
      <c r="I63" s="154"/>
      <c r="J63" s="154"/>
      <c r="K63" s="154"/>
      <c r="L63" s="166"/>
      <c r="M63" s="153"/>
      <c r="N63" s="154"/>
      <c r="O63" s="154"/>
      <c r="P63" s="154"/>
      <c r="Q63" s="154"/>
      <c r="R63" s="166"/>
    </row>
    <row r="64" spans="1:18" s="51" customFormat="1" ht="11.25" customHeight="1">
      <c r="A64" s="167" t="s">
        <v>50</v>
      </c>
      <c r="B64" s="168"/>
      <c r="C64" s="168"/>
      <c r="D64" s="168"/>
      <c r="E64" s="169"/>
      <c r="F64" s="167" t="s">
        <v>51</v>
      </c>
      <c r="G64" s="168"/>
      <c r="H64" s="169"/>
      <c r="I64" s="167" t="s">
        <v>52</v>
      </c>
      <c r="J64" s="168"/>
      <c r="K64" s="168"/>
      <c r="L64" s="169"/>
      <c r="M64" s="167" t="s">
        <v>53</v>
      </c>
      <c r="N64" s="168"/>
      <c r="O64" s="168"/>
      <c r="P64" s="168"/>
      <c r="Q64" s="168"/>
      <c r="R64" s="169"/>
    </row>
    <row r="65" spans="1:18" s="53" customFormat="1" ht="13.5" customHeight="1">
      <c r="A65" s="157"/>
      <c r="B65" s="158"/>
      <c r="C65" s="158"/>
      <c r="D65" s="158"/>
      <c r="E65" s="159"/>
      <c r="F65" s="157"/>
      <c r="G65" s="158"/>
      <c r="H65" s="159"/>
      <c r="I65" s="157"/>
      <c r="J65" s="158"/>
      <c r="K65" s="158"/>
      <c r="L65" s="159"/>
      <c r="M65" s="163">
        <f t="shared" ref="M65" si="0">$F$15</f>
        <v>0</v>
      </c>
      <c r="N65" s="206"/>
      <c r="O65" s="207"/>
      <c r="P65" s="207"/>
      <c r="Q65" s="207"/>
      <c r="R65" s="208"/>
    </row>
    <row r="66" spans="1:18" s="51" customFormat="1" ht="11.25" customHeight="1">
      <c r="A66" s="167" t="s">
        <v>54</v>
      </c>
      <c r="B66" s="168"/>
      <c r="C66" s="168"/>
      <c r="D66" s="168"/>
      <c r="E66" s="168"/>
      <c r="F66" s="168"/>
      <c r="G66" s="168"/>
      <c r="H66" s="169"/>
      <c r="I66" s="167" t="s">
        <v>21</v>
      </c>
      <c r="J66" s="168"/>
      <c r="K66" s="168"/>
      <c r="L66" s="169"/>
      <c r="M66" s="167" t="s">
        <v>55</v>
      </c>
      <c r="N66" s="168"/>
      <c r="O66" s="168"/>
      <c r="P66" s="168"/>
      <c r="Q66" s="168"/>
      <c r="R66" s="169"/>
    </row>
    <row r="67" spans="1:18" s="54" customFormat="1" ht="13.5" customHeight="1">
      <c r="A67" s="160"/>
      <c r="B67" s="161"/>
      <c r="C67" s="161"/>
      <c r="D67" s="161"/>
      <c r="E67" s="161"/>
      <c r="F67" s="161"/>
      <c r="G67" s="161"/>
      <c r="H67" s="162"/>
      <c r="I67" s="163" t="str">
        <f>O3&amp;Q3</f>
        <v>K</v>
      </c>
      <c r="J67" s="164"/>
      <c r="K67" s="165"/>
      <c r="L67" s="165"/>
      <c r="M67" s="153" t="s">
        <v>56</v>
      </c>
      <c r="N67" s="154"/>
      <c r="O67" s="155"/>
      <c r="P67" s="155"/>
      <c r="Q67" s="155"/>
      <c r="R67" s="156"/>
    </row>
    <row r="68" spans="1:18" s="58" customFormat="1" ht="20.25" customHeight="1">
      <c r="A68" s="209" t="s">
        <v>57</v>
      </c>
      <c r="B68" s="210"/>
      <c r="C68" s="209" t="s">
        <v>58</v>
      </c>
      <c r="D68" s="210"/>
      <c r="E68" s="55" t="s">
        <v>59</v>
      </c>
      <c r="F68" s="55" t="s">
        <v>60</v>
      </c>
      <c r="G68" s="56" t="s">
        <v>61</v>
      </c>
      <c r="H68" s="57"/>
      <c r="I68" s="209" t="s">
        <v>62</v>
      </c>
      <c r="J68" s="210"/>
      <c r="K68" s="209" t="s">
        <v>63</v>
      </c>
      <c r="L68" s="210"/>
      <c r="M68" s="150" t="s">
        <v>64</v>
      </c>
      <c r="N68" s="151"/>
      <c r="O68" s="150" t="s">
        <v>65</v>
      </c>
      <c r="P68" s="152"/>
      <c r="Q68" s="152"/>
      <c r="R68" s="151"/>
    </row>
    <row r="69" spans="1:18" s="54" customFormat="1" ht="13.5" customHeight="1">
      <c r="A69" s="138"/>
      <c r="B69" s="139"/>
      <c r="C69" s="138" t="s">
        <v>66</v>
      </c>
      <c r="D69" s="139"/>
      <c r="E69" s="59" t="s">
        <v>67</v>
      </c>
      <c r="F69" s="59" t="s">
        <v>68</v>
      </c>
      <c r="G69" s="138" t="s">
        <v>69</v>
      </c>
      <c r="H69" s="139"/>
      <c r="I69" s="138" t="s">
        <v>70</v>
      </c>
      <c r="J69" s="139"/>
      <c r="K69" s="140"/>
      <c r="L69" s="141"/>
      <c r="M69" s="138"/>
      <c r="N69" s="139"/>
      <c r="O69" s="203" t="str">
        <f>I67&amp;" TEFAP CCC Y2P3 Nov"</f>
        <v>K TEFAP CCC Y2P3 Nov</v>
      </c>
      <c r="P69" s="204"/>
      <c r="Q69" s="204"/>
      <c r="R69" s="205"/>
    </row>
    <row r="70" spans="1:18" s="54" customFormat="1" ht="13.5" customHeight="1">
      <c r="A70" s="138"/>
      <c r="B70" s="139"/>
      <c r="C70" s="138"/>
      <c r="D70" s="139"/>
      <c r="E70" s="59"/>
      <c r="F70" s="59"/>
      <c r="G70" s="140"/>
      <c r="H70" s="141"/>
      <c r="I70" s="140"/>
      <c r="J70" s="141"/>
      <c r="K70" s="140"/>
      <c r="L70" s="141"/>
      <c r="M70" s="138"/>
      <c r="N70" s="139"/>
      <c r="O70" s="140"/>
      <c r="P70" s="142"/>
      <c r="Q70" s="142"/>
      <c r="R70" s="141"/>
    </row>
    <row r="71" spans="1:18" s="54" customFormat="1" ht="13.5" customHeight="1">
      <c r="A71" s="138"/>
      <c r="B71" s="139"/>
      <c r="C71" s="138"/>
      <c r="D71" s="139"/>
      <c r="E71" s="60"/>
      <c r="F71" s="60"/>
      <c r="G71" s="140"/>
      <c r="H71" s="141"/>
      <c r="I71" s="140"/>
      <c r="J71" s="141"/>
      <c r="K71" s="140"/>
      <c r="L71" s="141"/>
      <c r="M71" s="138"/>
      <c r="N71" s="139"/>
      <c r="O71" s="140"/>
      <c r="P71" s="142"/>
      <c r="Q71" s="142"/>
      <c r="R71" s="141"/>
    </row>
    <row r="72" spans="1:18" s="45" customFormat="1" ht="11.25" customHeight="1">
      <c r="A72" s="146" t="s">
        <v>71</v>
      </c>
      <c r="B72" s="147"/>
      <c r="C72" s="147"/>
      <c r="D72" s="147"/>
      <c r="E72" s="147"/>
      <c r="F72" s="147"/>
      <c r="G72" s="147"/>
      <c r="H72" s="148"/>
      <c r="I72" s="146" t="s">
        <v>32</v>
      </c>
      <c r="J72" s="147"/>
      <c r="K72" s="147"/>
      <c r="L72" s="148"/>
      <c r="M72" s="146" t="s">
        <v>72</v>
      </c>
      <c r="N72" s="147"/>
      <c r="O72" s="149"/>
      <c r="P72" s="146" t="s">
        <v>73</v>
      </c>
      <c r="Q72" s="147"/>
      <c r="R72" s="148"/>
    </row>
    <row r="73" spans="1:18" s="46" customFormat="1" ht="13.5" customHeight="1">
      <c r="A73" s="143"/>
      <c r="B73" s="144"/>
      <c r="C73" s="144"/>
      <c r="D73" s="144"/>
      <c r="E73" s="144"/>
      <c r="F73" s="144"/>
      <c r="G73" s="144"/>
      <c r="H73" s="145"/>
      <c r="I73" s="143"/>
      <c r="J73" s="144"/>
      <c r="K73" s="144"/>
      <c r="L73" s="145"/>
      <c r="M73" s="143"/>
      <c r="N73" s="144"/>
      <c r="O73" s="144"/>
      <c r="P73" s="143"/>
      <c r="Q73" s="144"/>
      <c r="R73" s="145"/>
    </row>
    <row r="74" spans="1:18" s="48" customFormat="1" ht="7.5" customHeight="1"/>
  </sheetData>
  <sheetProtection algorithmName="SHA-512" hashValue="BhWFqFgkWcCTxDZoWrnrj5im18+Hy8fandzC0QXj788vsibS8Fh8TVXPtEOt0S1SqtjsPfENcNOvqMrvafo5+w==" saltValue="7TOZxphrEwCTk9/k1sh9XQ==" spinCount="100000" sheet="1" selectLockedCells="1"/>
  <mergeCells count="89">
    <mergeCell ref="O69:R69"/>
    <mergeCell ref="M65:R65"/>
    <mergeCell ref="A69:B69"/>
    <mergeCell ref="C69:D69"/>
    <mergeCell ref="G69:H69"/>
    <mergeCell ref="I69:J69"/>
    <mergeCell ref="K69:L69"/>
    <mergeCell ref="M69:N69"/>
    <mergeCell ref="A66:H66"/>
    <mergeCell ref="I66:L66"/>
    <mergeCell ref="M66:R66"/>
    <mergeCell ref="A65:E65"/>
    <mergeCell ref="A68:B68"/>
    <mergeCell ref="C68:D68"/>
    <mergeCell ref="I68:J68"/>
    <mergeCell ref="K68:L68"/>
    <mergeCell ref="A4:I4"/>
    <mergeCell ref="B5:I8"/>
    <mergeCell ref="A9:I9"/>
    <mergeCell ref="A17:R17"/>
    <mergeCell ref="K12:Q12"/>
    <mergeCell ref="K13:M13"/>
    <mergeCell ref="O13:Q13"/>
    <mergeCell ref="K14:M14"/>
    <mergeCell ref="O14:Q14"/>
    <mergeCell ref="F15:H15"/>
    <mergeCell ref="O15:Q15"/>
    <mergeCell ref="K16:M16"/>
    <mergeCell ref="O16:Q16"/>
    <mergeCell ref="K15:M15"/>
    <mergeCell ref="J1:R1"/>
    <mergeCell ref="J2:N2"/>
    <mergeCell ref="O2:R2"/>
    <mergeCell ref="J3:N3"/>
    <mergeCell ref="O3:P3"/>
    <mergeCell ref="B25:E25"/>
    <mergeCell ref="B27:E27"/>
    <mergeCell ref="B29:E29"/>
    <mergeCell ref="B11:H11"/>
    <mergeCell ref="B12:H12"/>
    <mergeCell ref="B13:H13"/>
    <mergeCell ref="B21:E21"/>
    <mergeCell ref="B23:E23"/>
    <mergeCell ref="B24:E24"/>
    <mergeCell ref="B26:E26"/>
    <mergeCell ref="B28:E28"/>
    <mergeCell ref="B30:E30"/>
    <mergeCell ref="A61:R61"/>
    <mergeCell ref="A62:E62"/>
    <mergeCell ref="F62:L62"/>
    <mergeCell ref="M62:R62"/>
    <mergeCell ref="A63:E63"/>
    <mergeCell ref="F63:L63"/>
    <mergeCell ref="M63:R63"/>
    <mergeCell ref="A64:E64"/>
    <mergeCell ref="F64:H64"/>
    <mergeCell ref="I64:L64"/>
    <mergeCell ref="M64:R64"/>
    <mergeCell ref="P73:R73"/>
    <mergeCell ref="A72:H72"/>
    <mergeCell ref="I72:L72"/>
    <mergeCell ref="M72:O72"/>
    <mergeCell ref="P72:R72"/>
    <mergeCell ref="C71:D71"/>
    <mergeCell ref="A71:B71"/>
    <mergeCell ref="A73:H73"/>
    <mergeCell ref="I73:L73"/>
    <mergeCell ref="M73:O73"/>
    <mergeCell ref="O71:R71"/>
    <mergeCell ref="M71:N71"/>
    <mergeCell ref="K71:L71"/>
    <mergeCell ref="I71:J71"/>
    <mergeCell ref="G71:H71"/>
    <mergeCell ref="K4:Q9"/>
    <mergeCell ref="K10:Q11"/>
    <mergeCell ref="A70:B70"/>
    <mergeCell ref="C70:D70"/>
    <mergeCell ref="G70:H70"/>
    <mergeCell ref="I70:J70"/>
    <mergeCell ref="K70:L70"/>
    <mergeCell ref="M70:N70"/>
    <mergeCell ref="O70:R70"/>
    <mergeCell ref="M68:N68"/>
    <mergeCell ref="O68:R68"/>
    <mergeCell ref="M67:R67"/>
    <mergeCell ref="F65:H65"/>
    <mergeCell ref="I65:L65"/>
    <mergeCell ref="A67:H67"/>
    <mergeCell ref="I67:L67"/>
  </mergeCells>
  <pageMargins left="0.25" right="0.25" top="0.25" bottom="0.25" header="0.25" footer="0.1"/>
  <pageSetup orientation="portrait" r:id="rId1"/>
  <headerFooter>
    <oddFooter>&amp;L&amp;7AGR-2323C  (R/11/24)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S74"/>
  <sheetViews>
    <sheetView showGridLines="0" showZeros="0" zoomScale="120" zoomScaleNormal="120" zoomScalePageLayoutView="75" workbookViewId="0">
      <selection activeCell="I21" sqref="I21"/>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c r="A1" s="65"/>
      <c r="B1" s="66"/>
      <c r="C1" s="67"/>
      <c r="D1" s="66" t="s">
        <v>17</v>
      </c>
      <c r="E1" s="66"/>
      <c r="F1" s="66"/>
      <c r="G1" s="66"/>
      <c r="H1" s="66"/>
      <c r="I1" s="68"/>
      <c r="J1" s="176" t="s">
        <v>18</v>
      </c>
      <c r="K1" s="177"/>
      <c r="L1" s="177"/>
      <c r="M1" s="177"/>
      <c r="N1" s="177"/>
      <c r="O1" s="177"/>
      <c r="P1" s="177"/>
      <c r="Q1" s="177"/>
      <c r="R1" s="178"/>
    </row>
    <row r="2" spans="1:18" s="69" customFormat="1" ht="12.75">
      <c r="A2" s="70"/>
      <c r="B2" s="71"/>
      <c r="D2" s="72" t="s">
        <v>19</v>
      </c>
      <c r="E2" s="71"/>
      <c r="F2" s="71"/>
      <c r="G2" s="71"/>
      <c r="H2" s="71"/>
      <c r="I2" s="73"/>
      <c r="J2" s="179" t="s">
        <v>20</v>
      </c>
      <c r="K2" s="180"/>
      <c r="L2" s="180"/>
      <c r="M2" s="180"/>
      <c r="N2" s="181"/>
      <c r="O2" s="179" t="s">
        <v>21</v>
      </c>
      <c r="P2" s="180"/>
      <c r="Q2" s="180"/>
      <c r="R2" s="181"/>
    </row>
    <row r="3" spans="1:18" s="69" customFormat="1" ht="16.5" customHeight="1">
      <c r="A3" s="74"/>
      <c r="B3" s="132"/>
      <c r="C3" s="63"/>
      <c r="D3" s="75" t="s">
        <v>22</v>
      </c>
      <c r="E3" s="132"/>
      <c r="F3" s="76"/>
      <c r="G3" s="63"/>
      <c r="H3" s="77"/>
      <c r="I3" s="133"/>
      <c r="J3" s="182">
        <v>4950</v>
      </c>
      <c r="K3" s="183"/>
      <c r="L3" s="183"/>
      <c r="M3" s="183"/>
      <c r="N3" s="184"/>
      <c r="O3" s="61"/>
      <c r="P3" s="63"/>
      <c r="Q3" s="64" t="str">
        <f>Nov!O3&amp;Nov!Q3</f>
        <v>K</v>
      </c>
      <c r="R3" s="78"/>
    </row>
    <row r="4" spans="1:18" s="69" customFormat="1" ht="14.25" customHeight="1">
      <c r="A4" s="176" t="s">
        <v>24</v>
      </c>
      <c r="B4" s="177"/>
      <c r="C4" s="177"/>
      <c r="D4" s="177"/>
      <c r="E4" s="177"/>
      <c r="F4" s="177"/>
      <c r="G4" s="177"/>
      <c r="H4" s="177"/>
      <c r="I4" s="178"/>
      <c r="J4" s="79"/>
      <c r="K4" s="221" t="s">
        <v>74</v>
      </c>
      <c r="L4" s="221"/>
      <c r="M4" s="221"/>
      <c r="N4" s="221"/>
      <c r="O4" s="221"/>
      <c r="P4" s="221"/>
      <c r="Q4" s="221"/>
      <c r="R4" s="80"/>
    </row>
    <row r="5" spans="1:18" s="69" customFormat="1" ht="13.5" customHeight="1">
      <c r="A5" s="65"/>
      <c r="B5" s="187" t="s">
        <v>26</v>
      </c>
      <c r="C5" s="188"/>
      <c r="D5" s="188"/>
      <c r="E5" s="188"/>
      <c r="F5" s="188"/>
      <c r="G5" s="188"/>
      <c r="H5" s="188"/>
      <c r="I5" s="189"/>
      <c r="J5" s="79"/>
      <c r="K5" s="222"/>
      <c r="L5" s="222"/>
      <c r="M5" s="222"/>
      <c r="N5" s="222"/>
      <c r="O5" s="222"/>
      <c r="P5" s="222"/>
      <c r="Q5" s="222"/>
      <c r="R5" s="80"/>
    </row>
    <row r="6" spans="1:18" s="69" customFormat="1" ht="13.5" customHeight="1">
      <c r="A6" s="70"/>
      <c r="B6" s="190"/>
      <c r="C6" s="190"/>
      <c r="D6" s="190"/>
      <c r="E6" s="190"/>
      <c r="F6" s="190"/>
      <c r="G6" s="190"/>
      <c r="H6" s="190"/>
      <c r="I6" s="191"/>
      <c r="J6" s="79"/>
      <c r="K6" s="222"/>
      <c r="L6" s="222"/>
      <c r="M6" s="222"/>
      <c r="N6" s="222"/>
      <c r="O6" s="222"/>
      <c r="P6" s="222"/>
      <c r="Q6" s="222"/>
      <c r="R6" s="80"/>
    </row>
    <row r="7" spans="1:18" s="69" customFormat="1" ht="13.5" customHeight="1">
      <c r="A7" s="70"/>
      <c r="B7" s="190"/>
      <c r="C7" s="190"/>
      <c r="D7" s="190"/>
      <c r="E7" s="190"/>
      <c r="F7" s="190"/>
      <c r="G7" s="190"/>
      <c r="H7" s="190"/>
      <c r="I7" s="191"/>
      <c r="J7" s="79"/>
      <c r="K7" s="222"/>
      <c r="L7" s="222"/>
      <c r="M7" s="222"/>
      <c r="N7" s="222"/>
      <c r="O7" s="222"/>
      <c r="P7" s="222"/>
      <c r="Q7" s="222"/>
      <c r="R7" s="80"/>
    </row>
    <row r="8" spans="1:18" s="69" customFormat="1" ht="13.5" customHeight="1">
      <c r="A8" s="81"/>
      <c r="B8" s="192"/>
      <c r="C8" s="192"/>
      <c r="D8" s="192"/>
      <c r="E8" s="192"/>
      <c r="F8" s="192"/>
      <c r="G8" s="192"/>
      <c r="H8" s="192"/>
      <c r="I8" s="193"/>
      <c r="J8" s="79"/>
      <c r="K8" s="222"/>
      <c r="L8" s="222"/>
      <c r="M8" s="222"/>
      <c r="N8" s="222"/>
      <c r="O8" s="222"/>
      <c r="P8" s="222"/>
      <c r="Q8" s="222"/>
      <c r="R8" s="80"/>
    </row>
    <row r="9" spans="1:18" s="3" customFormat="1" ht="14.25" customHeight="1">
      <c r="A9" s="218" t="s">
        <v>27</v>
      </c>
      <c r="B9" s="219"/>
      <c r="C9" s="219"/>
      <c r="D9" s="219"/>
      <c r="E9" s="219"/>
      <c r="F9" s="219"/>
      <c r="G9" s="219"/>
      <c r="H9" s="219"/>
      <c r="I9" s="220"/>
      <c r="J9" s="7"/>
      <c r="K9" s="222"/>
      <c r="L9" s="222"/>
      <c r="M9" s="222"/>
      <c r="N9" s="222"/>
      <c r="O9" s="222"/>
      <c r="P9" s="222"/>
      <c r="Q9" s="222"/>
      <c r="R9" s="8"/>
    </row>
    <row r="10" spans="1:18" s="1" customFormat="1" ht="12" customHeight="1">
      <c r="A10" s="9"/>
      <c r="B10" s="115" t="s">
        <v>28</v>
      </c>
      <c r="C10" s="10"/>
      <c r="D10" s="10"/>
      <c r="E10" s="10"/>
      <c r="F10" s="10"/>
      <c r="G10" s="10"/>
      <c r="H10" s="10"/>
      <c r="I10" s="11"/>
      <c r="J10" s="6"/>
      <c r="K10" s="217"/>
      <c r="L10" s="217"/>
      <c r="M10" s="217"/>
      <c r="N10" s="217"/>
      <c r="O10" s="217"/>
      <c r="P10" s="217"/>
      <c r="Q10" s="217"/>
      <c r="R10" s="8"/>
    </row>
    <row r="11" spans="1:18" s="1" customFormat="1" ht="15" customHeight="1">
      <c r="A11" s="6"/>
      <c r="B11" s="213">
        <f>Nov!B11</f>
        <v>0</v>
      </c>
      <c r="C11" s="213"/>
      <c r="D11" s="213"/>
      <c r="E11" s="213"/>
      <c r="F11" s="213"/>
      <c r="G11" s="213"/>
      <c r="H11" s="213"/>
      <c r="I11" s="38"/>
      <c r="J11" s="6"/>
      <c r="K11" s="137"/>
      <c r="L11" s="137"/>
      <c r="M11" s="137"/>
      <c r="N11" s="137"/>
      <c r="O11" s="137"/>
      <c r="P11" s="137"/>
      <c r="Q11" s="137"/>
      <c r="R11" s="5"/>
    </row>
    <row r="12" spans="1:18" s="1" customFormat="1" ht="12" customHeight="1">
      <c r="A12" s="6"/>
      <c r="B12" s="213">
        <f>Nov!B12</f>
        <v>0</v>
      </c>
      <c r="C12" s="214"/>
      <c r="D12" s="214"/>
      <c r="E12" s="214"/>
      <c r="F12" s="214"/>
      <c r="G12" s="214"/>
      <c r="H12" s="214"/>
      <c r="I12" s="38"/>
      <c r="J12" s="6"/>
      <c r="K12" s="200" t="s">
        <v>29</v>
      </c>
      <c r="L12" s="200"/>
      <c r="M12" s="200"/>
      <c r="N12" s="200"/>
      <c r="O12" s="200"/>
      <c r="P12" s="200"/>
      <c r="Q12" s="200"/>
      <c r="R12" s="5"/>
    </row>
    <row r="13" spans="1:18" s="1" customFormat="1" ht="15" customHeight="1">
      <c r="A13" s="6"/>
      <c r="B13" s="213">
        <f>Nov!B13</f>
        <v>0</v>
      </c>
      <c r="C13" s="213"/>
      <c r="D13" s="213"/>
      <c r="E13" s="213"/>
      <c r="F13" s="213"/>
      <c r="G13" s="213"/>
      <c r="H13" s="213"/>
      <c r="I13" s="38"/>
      <c r="J13" s="6"/>
      <c r="K13" s="201"/>
      <c r="L13" s="201"/>
      <c r="M13" s="201"/>
      <c r="O13" s="201"/>
      <c r="P13" s="201"/>
      <c r="Q13" s="201"/>
      <c r="R13" s="5"/>
    </row>
    <row r="14" spans="1:18" s="1" customFormat="1" ht="3" customHeight="1">
      <c r="A14" s="6"/>
      <c r="B14" s="17"/>
      <c r="C14" s="17"/>
      <c r="D14" s="17"/>
      <c r="E14" s="17"/>
      <c r="F14" s="17"/>
      <c r="G14" s="17"/>
      <c r="H14" s="17"/>
      <c r="I14" s="18"/>
      <c r="K14" s="200"/>
      <c r="L14" s="200"/>
      <c r="M14" s="200"/>
      <c r="O14" s="200"/>
      <c r="P14" s="200"/>
      <c r="Q14" s="200"/>
      <c r="R14" s="5"/>
    </row>
    <row r="15" spans="1:18" s="1" customFormat="1" ht="12" customHeight="1">
      <c r="A15" s="6"/>
      <c r="B15" s="117" t="s">
        <v>30</v>
      </c>
      <c r="C15" s="15"/>
      <c r="D15" s="15"/>
      <c r="E15" s="15"/>
      <c r="F15" s="215">
        <f>Nov!F15</f>
        <v>0</v>
      </c>
      <c r="G15" s="216"/>
      <c r="H15" s="216"/>
      <c r="I15" s="16"/>
      <c r="K15" s="200" t="s">
        <v>31</v>
      </c>
      <c r="L15" s="200"/>
      <c r="M15" s="200"/>
      <c r="O15" s="200" t="s">
        <v>32</v>
      </c>
      <c r="P15" s="200"/>
      <c r="Q15" s="200"/>
      <c r="R15" s="5"/>
    </row>
    <row r="16" spans="1:18" s="1" customFormat="1" ht="6" customHeight="1">
      <c r="A16" s="12"/>
      <c r="B16" s="13"/>
      <c r="C16" s="13"/>
      <c r="D16" s="13"/>
      <c r="E16" s="13"/>
      <c r="F16" s="13"/>
      <c r="G16" s="13"/>
      <c r="H16" s="13"/>
      <c r="I16" s="14"/>
      <c r="J16" s="6"/>
      <c r="K16" s="200"/>
      <c r="L16" s="200"/>
      <c r="M16" s="200"/>
      <c r="O16" s="200"/>
      <c r="P16" s="200"/>
      <c r="Q16" s="200"/>
      <c r="R16" s="5"/>
    </row>
    <row r="17" spans="1:19" s="4" customFormat="1" ht="21" customHeight="1">
      <c r="A17" s="197" t="s">
        <v>33</v>
      </c>
      <c r="B17" s="198"/>
      <c r="C17" s="198"/>
      <c r="D17" s="198"/>
      <c r="E17" s="198"/>
      <c r="F17" s="198"/>
      <c r="G17" s="198"/>
      <c r="H17" s="198"/>
      <c r="I17" s="198"/>
      <c r="J17" s="198"/>
      <c r="K17" s="198"/>
      <c r="L17" s="198"/>
      <c r="M17" s="198"/>
      <c r="N17" s="198"/>
      <c r="O17" s="198"/>
      <c r="P17" s="198"/>
      <c r="Q17" s="198"/>
      <c r="R17" s="199"/>
    </row>
    <row r="18" spans="1:19" s="19" customFormat="1" ht="6" customHeight="1">
      <c r="A18" s="27"/>
      <c r="B18" s="28"/>
      <c r="C18" s="28"/>
      <c r="D18" s="28"/>
      <c r="E18" s="28"/>
      <c r="F18" s="28"/>
      <c r="G18" s="28"/>
      <c r="H18" s="28"/>
      <c r="I18" s="28"/>
      <c r="J18" s="28"/>
      <c r="K18" s="28"/>
      <c r="L18" s="28"/>
      <c r="M18" s="28"/>
      <c r="N18" s="28"/>
      <c r="O18" s="28"/>
      <c r="P18" s="28"/>
      <c r="Q18" s="28"/>
      <c r="R18" s="29"/>
    </row>
    <row r="19" spans="1:19" s="19" customFormat="1" ht="26.25" customHeight="1">
      <c r="A19" s="100" t="s">
        <v>34</v>
      </c>
      <c r="G19" s="20" t="s">
        <v>35</v>
      </c>
      <c r="H19" s="20"/>
      <c r="I19" s="20" t="s">
        <v>36</v>
      </c>
      <c r="J19" s="20"/>
      <c r="K19" s="20" t="s">
        <v>37</v>
      </c>
      <c r="L19" s="20"/>
      <c r="M19" s="20" t="s">
        <v>38</v>
      </c>
      <c r="N19" s="20"/>
      <c r="O19" s="20" t="s">
        <v>39</v>
      </c>
      <c r="P19" s="20"/>
      <c r="Q19" s="20" t="s">
        <v>40</v>
      </c>
      <c r="R19" s="40"/>
      <c r="S19" s="41"/>
    </row>
    <row r="20" spans="1:19" s="19" customFormat="1" ht="1.5" customHeight="1">
      <c r="A20" s="21"/>
      <c r="R20" s="22"/>
    </row>
    <row r="21" spans="1:19" s="19" customFormat="1" ht="13.5" customHeight="1">
      <c r="A21" s="21"/>
      <c r="B21" s="174" t="str">
        <f>Nov!B21</f>
        <v>Indirect</v>
      </c>
      <c r="C21" s="174"/>
      <c r="D21" s="174"/>
      <c r="E21" s="174"/>
      <c r="G21" s="42">
        <f>Nov!G21</f>
        <v>0</v>
      </c>
      <c r="I21" s="110"/>
      <c r="K21" s="110"/>
      <c r="M21" s="42">
        <f>SUM(I21+K21)</f>
        <v>0</v>
      </c>
      <c r="O21" s="42">
        <f>Nov!M21+Dec!M21</f>
        <v>0</v>
      </c>
      <c r="Q21" s="42">
        <f>G21-O21</f>
        <v>0</v>
      </c>
      <c r="R21" s="22"/>
    </row>
    <row r="22" spans="1:19" s="19" customFormat="1" ht="1.5" customHeight="1">
      <c r="A22" s="21"/>
      <c r="R22" s="22"/>
    </row>
    <row r="23" spans="1:19" s="19" customFormat="1" ht="13.5" customHeight="1">
      <c r="A23" s="21"/>
      <c r="B23" s="174" t="str">
        <f>Nov!B23</f>
        <v>Administration</v>
      </c>
      <c r="C23" s="174"/>
      <c r="D23" s="174"/>
      <c r="E23" s="174"/>
      <c r="G23" s="42">
        <f>Nov!G23</f>
        <v>0</v>
      </c>
      <c r="I23" s="110"/>
      <c r="K23" s="110"/>
      <c r="M23" s="42">
        <f>SUM(I23+K23)</f>
        <v>0</v>
      </c>
      <c r="O23" s="42">
        <f>Nov!M23+Dec!M23</f>
        <v>0</v>
      </c>
      <c r="Q23" s="42">
        <f>G23-O23</f>
        <v>0</v>
      </c>
      <c r="R23" s="22"/>
    </row>
    <row r="24" spans="1:19" s="19" customFormat="1" ht="1.5" customHeight="1">
      <c r="A24" s="21"/>
      <c r="R24" s="22"/>
    </row>
    <row r="25" spans="1:19" s="19" customFormat="1" ht="13.5" customHeight="1">
      <c r="A25" s="21"/>
      <c r="B25" s="174" t="str">
        <f>Nov!B25</f>
        <v>Operations</v>
      </c>
      <c r="C25" s="174"/>
      <c r="D25" s="174"/>
      <c r="E25" s="174"/>
      <c r="G25" s="42">
        <f>Nov!G25</f>
        <v>0</v>
      </c>
      <c r="I25" s="110"/>
      <c r="K25" s="110"/>
      <c r="M25" s="42">
        <f>SUM(I25+K25)</f>
        <v>0</v>
      </c>
      <c r="O25" s="42">
        <f>Nov!M25+Dec!M25</f>
        <v>0</v>
      </c>
      <c r="Q25" s="42">
        <f>G25-O25</f>
        <v>0</v>
      </c>
      <c r="R25" s="22"/>
    </row>
    <row r="26" spans="1:19" s="19" customFormat="1" ht="1.5" customHeight="1">
      <c r="A26" s="21"/>
      <c r="R26" s="22"/>
    </row>
    <row r="27" spans="1:19" s="19" customFormat="1" ht="13.5" customHeight="1">
      <c r="A27" s="21"/>
      <c r="B27" s="174" t="str">
        <f>Nov!B27</f>
        <v>Pass-through</v>
      </c>
      <c r="C27" s="174"/>
      <c r="D27" s="174"/>
      <c r="E27" s="174"/>
      <c r="G27" s="42">
        <f>Nov!G27</f>
        <v>0</v>
      </c>
      <c r="I27" s="110"/>
      <c r="K27" s="110"/>
      <c r="M27" s="42">
        <f>SUM(I27+K27)</f>
        <v>0</v>
      </c>
      <c r="O27" s="42">
        <f>Nov!M27+Dec!M27</f>
        <v>0</v>
      </c>
      <c r="Q27" s="42">
        <f>G27-O27</f>
        <v>0</v>
      </c>
      <c r="R27" s="22"/>
    </row>
    <row r="28" spans="1:19" s="19" customFormat="1" ht="1.5" customHeight="1">
      <c r="A28" s="21"/>
      <c r="R28" s="22"/>
    </row>
    <row r="29" spans="1:19" s="19" customFormat="1" ht="13.5" customHeight="1">
      <c r="A29" s="21"/>
      <c r="B29" s="174" t="str">
        <f>Nov!B29</f>
        <v>Equipment/Capital Imp.</v>
      </c>
      <c r="C29" s="174"/>
      <c r="D29" s="174"/>
      <c r="E29" s="174"/>
      <c r="G29" s="42">
        <f>Nov!G29</f>
        <v>0</v>
      </c>
      <c r="I29" s="110"/>
      <c r="K29" s="110"/>
      <c r="M29" s="42">
        <f>SUM(I29+K29)</f>
        <v>0</v>
      </c>
      <c r="O29" s="42">
        <f>Nov!M29+Dec!M29</f>
        <v>0</v>
      </c>
      <c r="Q29" s="42">
        <f>G29-O29</f>
        <v>0</v>
      </c>
      <c r="R29" s="22"/>
    </row>
    <row r="30" spans="1:19" s="19" customFormat="1" ht="1.5" customHeight="1">
      <c r="A30" s="21"/>
      <c r="R30" s="22"/>
    </row>
    <row r="31" spans="1:19" s="19" customFormat="1" ht="4.5" customHeight="1">
      <c r="A31" s="21"/>
      <c r="R31" s="22"/>
    </row>
    <row r="32" spans="1:19" s="19" customFormat="1" ht="13.5" customHeight="1" thickBot="1">
      <c r="A32" s="21"/>
      <c r="B32" s="23" t="s">
        <v>46</v>
      </c>
      <c r="G32" s="43">
        <f>SUM(G21+G23+G25+G27+G29)</f>
        <v>0</v>
      </c>
      <c r="I32" s="43">
        <f>SUM(I21+I23+I25+I27+I29)</f>
        <v>0</v>
      </c>
      <c r="K32" s="43">
        <f>SUM(K21+K23+K25+K27+K29)</f>
        <v>0</v>
      </c>
      <c r="M32" s="43">
        <f>SUM(M21+M23+M25+M27+M29)</f>
        <v>0</v>
      </c>
      <c r="O32" s="43">
        <f>SUM(O21+O23+O25+O27+O29)</f>
        <v>0</v>
      </c>
      <c r="Q32" s="43">
        <f>SUM(Q21+Q23+Q25+Q27+Q29)</f>
        <v>0</v>
      </c>
      <c r="R32" s="22"/>
    </row>
    <row r="33" spans="1:18" s="19" customFormat="1" ht="8.25" customHeight="1" thickTop="1">
      <c r="A33" s="24"/>
      <c r="B33" s="25"/>
      <c r="C33" s="25"/>
      <c r="D33" s="25"/>
      <c r="E33" s="25"/>
      <c r="F33" s="25"/>
      <c r="G33" s="25"/>
      <c r="H33" s="25"/>
      <c r="I33" s="25"/>
      <c r="J33" s="25"/>
      <c r="K33" s="25"/>
      <c r="L33" s="25"/>
      <c r="M33" s="25"/>
      <c r="N33" s="25"/>
      <c r="O33" s="25"/>
      <c r="P33" s="25"/>
      <c r="Q33" s="25"/>
      <c r="R33" s="26"/>
    </row>
    <row r="34" spans="1:18" s="19" customFormat="1" ht="6" customHeight="1">
      <c r="A34" s="27"/>
      <c r="B34" s="28"/>
      <c r="C34" s="28"/>
      <c r="D34" s="28"/>
      <c r="E34" s="28"/>
      <c r="F34" s="28"/>
      <c r="G34" s="28"/>
      <c r="H34" s="28"/>
      <c r="I34" s="28"/>
      <c r="J34" s="28"/>
      <c r="K34" s="28"/>
      <c r="L34" s="28"/>
      <c r="M34" s="28"/>
      <c r="N34" s="28"/>
      <c r="O34" s="28"/>
      <c r="P34" s="28"/>
      <c r="Q34" s="28"/>
      <c r="R34" s="29"/>
    </row>
    <row r="35" spans="1:18" s="19" customFormat="1" ht="12.75">
      <c r="A35" s="101"/>
      <c r="B35" s="119"/>
      <c r="R35" s="22"/>
    </row>
    <row r="36" spans="1:18" s="19" customFormat="1" ht="3" customHeight="1">
      <c r="A36" s="21"/>
      <c r="R36" s="22"/>
    </row>
    <row r="37" spans="1:18" s="19" customFormat="1" ht="12">
      <c r="A37" s="21"/>
      <c r="H37" s="103"/>
      <c r="J37" s="103"/>
      <c r="K37" s="105"/>
      <c r="R37" s="22"/>
    </row>
    <row r="38" spans="1:18" s="19" customFormat="1" ht="2.85" customHeight="1">
      <c r="A38" s="21"/>
      <c r="B38" s="39"/>
      <c r="C38" s="39"/>
      <c r="D38" s="39"/>
      <c r="E38" s="39"/>
      <c r="F38" s="39"/>
      <c r="G38" s="39"/>
      <c r="H38" s="39"/>
      <c r="I38" s="39"/>
      <c r="J38" s="39"/>
      <c r="R38" s="22"/>
    </row>
    <row r="39" spans="1:18" s="19" customFormat="1" ht="12">
      <c r="A39" s="21"/>
      <c r="H39" s="103"/>
      <c r="J39" s="103"/>
      <c r="K39" s="105"/>
      <c r="R39" s="22"/>
    </row>
    <row r="40" spans="1:18" s="39" customFormat="1" ht="12.75">
      <c r="A40" s="101"/>
      <c r="B40" s="19"/>
      <c r="H40" s="103"/>
      <c r="I40" s="19"/>
      <c r="J40" s="103"/>
      <c r="O40" s="102"/>
      <c r="Q40" s="102"/>
      <c r="R40" s="109"/>
    </row>
    <row r="41" spans="1:18" s="19" customFormat="1" ht="1.5" customHeight="1">
      <c r="A41" s="107"/>
      <c r="R41" s="22"/>
    </row>
    <row r="42" spans="1:18" s="19" customFormat="1" ht="12">
      <c r="A42" s="21"/>
      <c r="B42" s="127"/>
      <c r="C42" s="127"/>
      <c r="D42" s="127"/>
      <c r="E42" s="127"/>
      <c r="H42" s="103"/>
      <c r="J42" s="103"/>
      <c r="K42" s="105"/>
      <c r="R42" s="22"/>
    </row>
    <row r="43" spans="1:18" s="19" customFormat="1" ht="1.5" customHeight="1">
      <c r="A43" s="21"/>
      <c r="B43" s="127"/>
      <c r="C43" s="127"/>
      <c r="D43" s="127"/>
      <c r="E43" s="127"/>
      <c r="F43" s="121"/>
      <c r="K43" s="126"/>
      <c r="L43" s="126"/>
      <c r="M43" s="126"/>
      <c r="N43" s="126"/>
      <c r="O43" s="126"/>
      <c r="R43" s="22"/>
    </row>
    <row r="44" spans="1:18" s="19" customFormat="1" ht="12">
      <c r="A44" s="21"/>
      <c r="B44" s="127"/>
      <c r="C44" s="127"/>
      <c r="D44" s="127"/>
      <c r="E44" s="127"/>
      <c r="H44" s="103"/>
      <c r="J44" s="103"/>
      <c r="K44" s="105"/>
      <c r="R44" s="22"/>
    </row>
    <row r="45" spans="1:18" s="19" customFormat="1" ht="1.5" customHeight="1">
      <c r="A45" s="21"/>
      <c r="B45" s="127"/>
      <c r="C45" s="127"/>
      <c r="D45" s="127"/>
      <c r="E45" s="127"/>
      <c r="K45" s="126"/>
      <c r="L45" s="126"/>
      <c r="M45" s="126"/>
      <c r="N45" s="126"/>
      <c r="O45" s="126"/>
      <c r="R45" s="22"/>
    </row>
    <row r="46" spans="1:18" s="19" customFormat="1" ht="12">
      <c r="A46" s="21"/>
      <c r="B46" s="127"/>
      <c r="C46" s="127"/>
      <c r="D46" s="127"/>
      <c r="E46" s="127"/>
      <c r="H46" s="103"/>
      <c r="J46" s="103"/>
      <c r="K46" s="105"/>
      <c r="R46" s="22"/>
    </row>
    <row r="47" spans="1:18" s="19" customFormat="1" ht="1.5" customHeight="1">
      <c r="A47" s="21"/>
      <c r="C47" s="121"/>
      <c r="D47" s="121"/>
      <c r="E47" s="121"/>
      <c r="F47" s="121"/>
      <c r="G47" s="121"/>
      <c r="K47" s="126"/>
      <c r="L47" s="126"/>
      <c r="M47" s="126"/>
      <c r="N47" s="126"/>
      <c r="O47" s="126"/>
      <c r="R47" s="22"/>
    </row>
    <row r="48" spans="1:18" s="19" customFormat="1" ht="12">
      <c r="A48" s="21"/>
      <c r="C48" s="121"/>
      <c r="D48" s="121"/>
      <c r="E48" s="121"/>
      <c r="F48" s="121"/>
      <c r="H48" s="104"/>
      <c r="J48" s="104"/>
      <c r="K48" s="126"/>
      <c r="L48" s="126"/>
      <c r="M48" s="126"/>
      <c r="N48" s="126"/>
      <c r="O48" s="126"/>
      <c r="Q48" s="103"/>
      <c r="R48" s="22"/>
    </row>
    <row r="49" spans="1:18" s="19" customFormat="1" ht="3" customHeight="1">
      <c r="A49" s="21"/>
      <c r="C49" s="121"/>
      <c r="D49" s="121"/>
      <c r="E49" s="121"/>
      <c r="F49" s="121"/>
      <c r="R49" s="22"/>
    </row>
    <row r="50" spans="1:18" s="19" customFormat="1" ht="12">
      <c r="A50" s="21"/>
      <c r="H50" s="103"/>
      <c r="J50" s="103"/>
      <c r="K50" s="105"/>
      <c r="R50" s="22"/>
    </row>
    <row r="51" spans="1:18" s="19" customFormat="1" ht="10.5" customHeight="1">
      <c r="A51" s="21"/>
      <c r="K51" s="130"/>
      <c r="R51" s="22"/>
    </row>
    <row r="52" spans="1:18" s="19" customFormat="1" ht="12">
      <c r="A52" s="21"/>
      <c r="K52" s="130"/>
      <c r="R52" s="22"/>
    </row>
    <row r="53" spans="1:18" s="19" customFormat="1" ht="6" customHeight="1">
      <c r="A53" s="21"/>
      <c r="B53" s="120"/>
      <c r="R53" s="22"/>
    </row>
    <row r="54" spans="1:18" s="19" customFormat="1" ht="6" customHeight="1">
      <c r="A54" s="21"/>
      <c r="R54" s="22"/>
    </row>
    <row r="55" spans="1:18" s="19" customFormat="1" ht="12">
      <c r="A55" s="21"/>
      <c r="R55" s="22"/>
    </row>
    <row r="56" spans="1:18" s="19" customFormat="1" ht="3" customHeight="1">
      <c r="A56" s="106"/>
      <c r="R56" s="22"/>
    </row>
    <row r="57" spans="1:18" s="19" customFormat="1" ht="12">
      <c r="A57" s="108"/>
      <c r="G57" s="44"/>
      <c r="I57" s="44"/>
      <c r="O57" s="44"/>
      <c r="R57" s="22"/>
    </row>
    <row r="58" spans="1:18" s="19" customFormat="1" ht="3" customHeight="1">
      <c r="A58" s="21"/>
      <c r="R58" s="22"/>
    </row>
    <row r="59" spans="1:18" s="19" customFormat="1" ht="12">
      <c r="A59" s="108"/>
      <c r="G59" s="44"/>
      <c r="O59" s="44"/>
      <c r="R59" s="22"/>
    </row>
    <row r="60" spans="1:18" s="19" customFormat="1" ht="9" customHeight="1">
      <c r="A60" s="24"/>
      <c r="B60" s="25"/>
      <c r="C60" s="25"/>
      <c r="D60" s="25"/>
      <c r="E60" s="25"/>
      <c r="F60" s="25"/>
      <c r="G60" s="25"/>
      <c r="H60" s="25"/>
      <c r="I60" s="25"/>
      <c r="J60" s="25"/>
      <c r="K60" s="25"/>
      <c r="L60" s="25"/>
      <c r="M60" s="25"/>
      <c r="N60" s="25"/>
      <c r="O60" s="25"/>
      <c r="P60" s="25"/>
      <c r="Q60" s="25"/>
      <c r="R60" s="26"/>
    </row>
    <row r="61" spans="1:18" s="53" customFormat="1" ht="16.5" customHeight="1">
      <c r="A61" s="176" t="s">
        <v>47</v>
      </c>
      <c r="B61" s="177"/>
      <c r="C61" s="177"/>
      <c r="D61" s="177"/>
      <c r="E61" s="177"/>
      <c r="F61" s="177"/>
      <c r="G61" s="177"/>
      <c r="H61" s="177"/>
      <c r="I61" s="177"/>
      <c r="J61" s="177"/>
      <c r="K61" s="177"/>
      <c r="L61" s="177"/>
      <c r="M61" s="177"/>
      <c r="N61" s="177"/>
      <c r="O61" s="177"/>
      <c r="P61" s="177"/>
      <c r="Q61" s="177"/>
      <c r="R61" s="178"/>
    </row>
    <row r="62" spans="1:18" s="51" customFormat="1" ht="11.25" customHeight="1">
      <c r="A62" s="167" t="s">
        <v>48</v>
      </c>
      <c r="B62" s="168"/>
      <c r="C62" s="168"/>
      <c r="D62" s="168"/>
      <c r="E62" s="169"/>
      <c r="F62" s="167" t="s">
        <v>49</v>
      </c>
      <c r="G62" s="168"/>
      <c r="H62" s="168"/>
      <c r="I62" s="168"/>
      <c r="J62" s="168"/>
      <c r="K62" s="168"/>
      <c r="L62" s="169"/>
      <c r="M62" s="167" t="s">
        <v>32</v>
      </c>
      <c r="N62" s="168"/>
      <c r="O62" s="168"/>
      <c r="P62" s="168"/>
      <c r="Q62" s="168"/>
      <c r="R62" s="169"/>
    </row>
    <row r="63" spans="1:18" s="52" customFormat="1" ht="13.5" customHeight="1">
      <c r="A63" s="153"/>
      <c r="B63" s="154"/>
      <c r="C63" s="154"/>
      <c r="D63" s="154"/>
      <c r="E63" s="166"/>
      <c r="F63" s="153"/>
      <c r="G63" s="154"/>
      <c r="H63" s="154"/>
      <c r="I63" s="154"/>
      <c r="J63" s="154"/>
      <c r="K63" s="154"/>
      <c r="L63" s="166"/>
      <c r="M63" s="153"/>
      <c r="N63" s="154"/>
      <c r="O63" s="154"/>
      <c r="P63" s="154"/>
      <c r="Q63" s="154"/>
      <c r="R63" s="166"/>
    </row>
    <row r="64" spans="1:18" s="51" customFormat="1" ht="11.25" customHeight="1">
      <c r="A64" s="167" t="s">
        <v>50</v>
      </c>
      <c r="B64" s="168"/>
      <c r="C64" s="168"/>
      <c r="D64" s="168"/>
      <c r="E64" s="169"/>
      <c r="F64" s="167" t="s">
        <v>51</v>
      </c>
      <c r="G64" s="168"/>
      <c r="H64" s="169"/>
      <c r="I64" s="167" t="s">
        <v>52</v>
      </c>
      <c r="J64" s="168"/>
      <c r="K64" s="168"/>
      <c r="L64" s="169"/>
      <c r="M64" s="167" t="s">
        <v>53</v>
      </c>
      <c r="N64" s="168"/>
      <c r="O64" s="168"/>
      <c r="P64" s="168"/>
      <c r="Q64" s="168"/>
      <c r="R64" s="169"/>
    </row>
    <row r="65" spans="1:18" s="53" customFormat="1" ht="13.5" customHeight="1">
      <c r="A65" s="157"/>
      <c r="B65" s="158"/>
      <c r="C65" s="158"/>
      <c r="D65" s="158"/>
      <c r="E65" s="159"/>
      <c r="F65" s="157"/>
      <c r="G65" s="158"/>
      <c r="H65" s="159"/>
      <c r="I65" s="157"/>
      <c r="J65" s="158"/>
      <c r="K65" s="158"/>
      <c r="L65" s="159"/>
      <c r="M65" s="163">
        <f t="shared" ref="M65" si="0">$F$15</f>
        <v>0</v>
      </c>
      <c r="N65" s="206"/>
      <c r="O65" s="207"/>
      <c r="P65" s="207"/>
      <c r="Q65" s="207"/>
      <c r="R65" s="208"/>
    </row>
    <row r="66" spans="1:18" s="51" customFormat="1" ht="11.25" customHeight="1">
      <c r="A66" s="167" t="s">
        <v>54</v>
      </c>
      <c r="B66" s="168"/>
      <c r="C66" s="168"/>
      <c r="D66" s="168"/>
      <c r="E66" s="168"/>
      <c r="F66" s="168"/>
      <c r="G66" s="168"/>
      <c r="H66" s="169"/>
      <c r="I66" s="167" t="s">
        <v>21</v>
      </c>
      <c r="J66" s="168"/>
      <c r="K66" s="168"/>
      <c r="L66" s="169"/>
      <c r="M66" s="167" t="s">
        <v>55</v>
      </c>
      <c r="N66" s="168"/>
      <c r="O66" s="168"/>
      <c r="P66" s="168"/>
      <c r="Q66" s="168"/>
      <c r="R66" s="169"/>
    </row>
    <row r="67" spans="1:18" s="54" customFormat="1" ht="13.5" customHeight="1">
      <c r="A67" s="160"/>
      <c r="B67" s="161"/>
      <c r="C67" s="161"/>
      <c r="D67" s="161"/>
      <c r="E67" s="161"/>
      <c r="F67" s="161"/>
      <c r="G67" s="161"/>
      <c r="H67" s="162"/>
      <c r="I67" s="163" t="str">
        <f>Q3</f>
        <v>K</v>
      </c>
      <c r="J67" s="164"/>
      <c r="K67" s="164"/>
      <c r="L67" s="211"/>
      <c r="M67" s="153" t="s">
        <v>56</v>
      </c>
      <c r="N67" s="154"/>
      <c r="O67" s="155"/>
      <c r="P67" s="155"/>
      <c r="Q67" s="155"/>
      <c r="R67" s="156"/>
    </row>
    <row r="68" spans="1:18" s="58" customFormat="1" ht="20.25" customHeight="1">
      <c r="A68" s="209" t="s">
        <v>57</v>
      </c>
      <c r="B68" s="210"/>
      <c r="C68" s="209" t="s">
        <v>58</v>
      </c>
      <c r="D68" s="210"/>
      <c r="E68" s="55" t="s">
        <v>59</v>
      </c>
      <c r="F68" s="55" t="s">
        <v>60</v>
      </c>
      <c r="G68" s="56" t="s">
        <v>61</v>
      </c>
      <c r="H68" s="57"/>
      <c r="I68" s="209" t="s">
        <v>62</v>
      </c>
      <c r="J68" s="210"/>
      <c r="K68" s="209" t="s">
        <v>63</v>
      </c>
      <c r="L68" s="210"/>
      <c r="M68" s="150" t="s">
        <v>64</v>
      </c>
      <c r="N68" s="151"/>
      <c r="O68" s="150" t="s">
        <v>65</v>
      </c>
      <c r="P68" s="152"/>
      <c r="Q68" s="152"/>
      <c r="R68" s="151"/>
    </row>
    <row r="69" spans="1:18" s="54" customFormat="1" ht="13.5" customHeight="1">
      <c r="A69" s="138"/>
      <c r="B69" s="139"/>
      <c r="C69" s="138" t="s">
        <v>66</v>
      </c>
      <c r="D69" s="139"/>
      <c r="E69" s="59" t="s">
        <v>67</v>
      </c>
      <c r="F69" s="59" t="s">
        <v>68</v>
      </c>
      <c r="G69" s="138" t="s">
        <v>69</v>
      </c>
      <c r="H69" s="139"/>
      <c r="I69" s="138" t="s">
        <v>70</v>
      </c>
      <c r="J69" s="139"/>
      <c r="K69" s="140"/>
      <c r="L69" s="141"/>
      <c r="M69" s="138"/>
      <c r="N69" s="139"/>
      <c r="O69" s="203" t="str">
        <f>Q3 &amp;" TEFAP CCC Y2P3 Dec"</f>
        <v>K TEFAP CCC Y2P3 Dec</v>
      </c>
      <c r="P69" s="204"/>
      <c r="Q69" s="204"/>
      <c r="R69" s="205"/>
    </row>
    <row r="70" spans="1:18" s="54" customFormat="1" ht="13.5" customHeight="1">
      <c r="A70" s="138"/>
      <c r="B70" s="139"/>
      <c r="C70" s="138"/>
      <c r="D70" s="139"/>
      <c r="E70" s="59"/>
      <c r="F70" s="59"/>
      <c r="G70" s="140"/>
      <c r="H70" s="141"/>
      <c r="I70" s="140"/>
      <c r="J70" s="141"/>
      <c r="K70" s="140"/>
      <c r="L70" s="141"/>
      <c r="M70" s="138"/>
      <c r="N70" s="139"/>
      <c r="O70" s="140"/>
      <c r="P70" s="142"/>
      <c r="Q70" s="142"/>
      <c r="R70" s="141"/>
    </row>
    <row r="71" spans="1:18" s="54" customFormat="1" ht="13.5" customHeight="1">
      <c r="A71" s="160"/>
      <c r="B71" s="162"/>
      <c r="C71" s="160"/>
      <c r="D71" s="162"/>
      <c r="E71" s="60"/>
      <c r="F71" s="60"/>
      <c r="G71" s="153"/>
      <c r="H71" s="166"/>
      <c r="I71" s="153"/>
      <c r="J71" s="166"/>
      <c r="K71" s="153"/>
      <c r="L71" s="166"/>
      <c r="M71" s="160"/>
      <c r="N71" s="162"/>
      <c r="O71" s="153"/>
      <c r="P71" s="154"/>
      <c r="Q71" s="154"/>
      <c r="R71" s="166"/>
    </row>
    <row r="72" spans="1:18" s="51" customFormat="1" ht="11.25" customHeight="1">
      <c r="A72" s="167" t="s">
        <v>71</v>
      </c>
      <c r="B72" s="168"/>
      <c r="C72" s="168"/>
      <c r="D72" s="168"/>
      <c r="E72" s="168"/>
      <c r="F72" s="168"/>
      <c r="G72" s="168"/>
      <c r="H72" s="169"/>
      <c r="I72" s="167" t="s">
        <v>32</v>
      </c>
      <c r="J72" s="168"/>
      <c r="K72" s="168"/>
      <c r="L72" s="169"/>
      <c r="M72" s="167" t="s">
        <v>72</v>
      </c>
      <c r="N72" s="168"/>
      <c r="O72" s="212"/>
      <c r="P72" s="167" t="s">
        <v>73</v>
      </c>
      <c r="Q72" s="168"/>
      <c r="R72" s="169"/>
    </row>
    <row r="73" spans="1:18" s="52" customFormat="1" ht="13.5" customHeight="1">
      <c r="A73" s="153"/>
      <c r="B73" s="154"/>
      <c r="C73" s="154"/>
      <c r="D73" s="154"/>
      <c r="E73" s="154"/>
      <c r="F73" s="154"/>
      <c r="G73" s="154"/>
      <c r="H73" s="166"/>
      <c r="I73" s="153"/>
      <c r="J73" s="154"/>
      <c r="K73" s="154"/>
      <c r="L73" s="166"/>
      <c r="M73" s="153"/>
      <c r="N73" s="154"/>
      <c r="O73" s="154"/>
      <c r="P73" s="153"/>
      <c r="Q73" s="154"/>
      <c r="R73" s="166"/>
    </row>
    <row r="74" spans="1:18" s="82" customFormat="1" ht="7.5" customHeight="1"/>
  </sheetData>
  <sheetProtection algorithmName="SHA-512" hashValue="jCwQMCqtcqg3kJjLAld6Z6Q4ULT/tYby2Z4c2dvywEBiIybz7CGaWllLVJhXFu8FhvLpUvMKHL0XZnVHmE8gIQ==" saltValue="KFTlh99Mig1SH4vALE3flg==" spinCount="100000" sheet="1" selectLockedCells="1"/>
  <mergeCells count="84">
    <mergeCell ref="A4:I4"/>
    <mergeCell ref="B5:I8"/>
    <mergeCell ref="A9:I9"/>
    <mergeCell ref="J1:R1"/>
    <mergeCell ref="J2:N2"/>
    <mergeCell ref="O2:R2"/>
    <mergeCell ref="J3:N3"/>
    <mergeCell ref="K4:Q9"/>
    <mergeCell ref="K16:M16"/>
    <mergeCell ref="O16:Q16"/>
    <mergeCell ref="B11:H11"/>
    <mergeCell ref="B12:H12"/>
    <mergeCell ref="K12:Q12"/>
    <mergeCell ref="B13:H13"/>
    <mergeCell ref="K13:M13"/>
    <mergeCell ref="O13:Q13"/>
    <mergeCell ref="K14:M14"/>
    <mergeCell ref="O14:Q14"/>
    <mergeCell ref="F15:H15"/>
    <mergeCell ref="K15:M15"/>
    <mergeCell ref="O15:Q15"/>
    <mergeCell ref="K10:Q11"/>
    <mergeCell ref="A17:R17"/>
    <mergeCell ref="A61:R61"/>
    <mergeCell ref="A62:E62"/>
    <mergeCell ref="F62:L62"/>
    <mergeCell ref="M62:R62"/>
    <mergeCell ref="B21:E21"/>
    <mergeCell ref="B23:E23"/>
    <mergeCell ref="B25:E25"/>
    <mergeCell ref="B27:E27"/>
    <mergeCell ref="B29:E29"/>
    <mergeCell ref="A63:E63"/>
    <mergeCell ref="F63:L63"/>
    <mergeCell ref="M63:R63"/>
    <mergeCell ref="A64:E64"/>
    <mergeCell ref="F64:H64"/>
    <mergeCell ref="I64:L64"/>
    <mergeCell ref="M64:R64"/>
    <mergeCell ref="A65:E65"/>
    <mergeCell ref="F65:H65"/>
    <mergeCell ref="I65:L65"/>
    <mergeCell ref="M65:R65"/>
    <mergeCell ref="A66:H66"/>
    <mergeCell ref="I66:L66"/>
    <mergeCell ref="M66:R66"/>
    <mergeCell ref="A73:H73"/>
    <mergeCell ref="I73:L73"/>
    <mergeCell ref="M73:O73"/>
    <mergeCell ref="P73:R73"/>
    <mergeCell ref="O69:R69"/>
    <mergeCell ref="A71:B71"/>
    <mergeCell ref="C71:D71"/>
    <mergeCell ref="G71:H71"/>
    <mergeCell ref="I71:J71"/>
    <mergeCell ref="K71:L71"/>
    <mergeCell ref="M71:N71"/>
    <mergeCell ref="O71:R71"/>
    <mergeCell ref="A69:B69"/>
    <mergeCell ref="C69:D69"/>
    <mergeCell ref="G69:H69"/>
    <mergeCell ref="I69:J69"/>
    <mergeCell ref="O70:R70"/>
    <mergeCell ref="A72:H72"/>
    <mergeCell ref="I72:L72"/>
    <mergeCell ref="M72:O72"/>
    <mergeCell ref="P72:R72"/>
    <mergeCell ref="A70:B70"/>
    <mergeCell ref="C70:D70"/>
    <mergeCell ref="G70:H70"/>
    <mergeCell ref="I70:J70"/>
    <mergeCell ref="K70:L70"/>
    <mergeCell ref="M70:N70"/>
    <mergeCell ref="K69:L69"/>
    <mergeCell ref="M69:N69"/>
    <mergeCell ref="A67:H67"/>
    <mergeCell ref="I67:L67"/>
    <mergeCell ref="M67:R67"/>
    <mergeCell ref="A68:B68"/>
    <mergeCell ref="C68:D68"/>
    <mergeCell ref="I68:J68"/>
    <mergeCell ref="K68:L68"/>
    <mergeCell ref="M68:N68"/>
    <mergeCell ref="O68:R68"/>
  </mergeCells>
  <pageMargins left="0.25" right="0.25" top="0.25" bottom="0.25" header="0.25" footer="0.1"/>
  <pageSetup orientation="portrait" r:id="rId1"/>
  <headerFooter>
    <oddFooter>&amp;L&amp;7AGR-2323C  (R/11/24)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S74"/>
  <sheetViews>
    <sheetView showGridLines="0" showZeros="0" zoomScale="120" zoomScaleNormal="120" zoomScalePageLayoutView="75" workbookViewId="0">
      <selection activeCell="I21" sqref="I21"/>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c r="A1" s="65"/>
      <c r="B1" s="66"/>
      <c r="C1" s="67"/>
      <c r="D1" s="66" t="s">
        <v>17</v>
      </c>
      <c r="E1" s="66"/>
      <c r="F1" s="66"/>
      <c r="G1" s="66"/>
      <c r="H1" s="66"/>
      <c r="I1" s="68"/>
      <c r="J1" s="176" t="s">
        <v>18</v>
      </c>
      <c r="K1" s="177"/>
      <c r="L1" s="177"/>
      <c r="M1" s="177"/>
      <c r="N1" s="177"/>
      <c r="O1" s="177"/>
      <c r="P1" s="177"/>
      <c r="Q1" s="177"/>
      <c r="R1" s="178"/>
    </row>
    <row r="2" spans="1:18" s="69" customFormat="1" ht="12.75">
      <c r="A2" s="70"/>
      <c r="B2" s="71"/>
      <c r="D2" s="72" t="s">
        <v>19</v>
      </c>
      <c r="E2" s="71"/>
      <c r="F2" s="71"/>
      <c r="G2" s="71"/>
      <c r="H2" s="71"/>
      <c r="I2" s="73"/>
      <c r="J2" s="179" t="s">
        <v>20</v>
      </c>
      <c r="K2" s="180"/>
      <c r="L2" s="180"/>
      <c r="M2" s="180"/>
      <c r="N2" s="181"/>
      <c r="O2" s="179" t="s">
        <v>21</v>
      </c>
      <c r="P2" s="180"/>
      <c r="Q2" s="180"/>
      <c r="R2" s="181"/>
    </row>
    <row r="3" spans="1:18" s="69" customFormat="1" ht="16.5" customHeight="1">
      <c r="A3" s="74"/>
      <c r="B3" s="132"/>
      <c r="C3" s="63"/>
      <c r="D3" s="75" t="s">
        <v>22</v>
      </c>
      <c r="E3" s="132"/>
      <c r="F3" s="76"/>
      <c r="G3" s="63"/>
      <c r="H3" s="77"/>
      <c r="I3" s="133"/>
      <c r="J3" s="182">
        <v>4950</v>
      </c>
      <c r="K3" s="183"/>
      <c r="L3" s="183"/>
      <c r="M3" s="183"/>
      <c r="N3" s="184"/>
      <c r="O3" s="61"/>
      <c r="P3" s="63"/>
      <c r="Q3" s="64" t="str">
        <f>Nov!O3&amp;Nov!Q3</f>
        <v>K</v>
      </c>
      <c r="R3" s="78"/>
    </row>
    <row r="4" spans="1:18" s="69" customFormat="1" ht="14.25" customHeight="1">
      <c r="A4" s="176" t="s">
        <v>24</v>
      </c>
      <c r="B4" s="177"/>
      <c r="C4" s="177"/>
      <c r="D4" s="177"/>
      <c r="E4" s="177"/>
      <c r="F4" s="177"/>
      <c r="G4" s="177"/>
      <c r="H4" s="177"/>
      <c r="I4" s="178"/>
      <c r="J4" s="79"/>
      <c r="K4" s="221" t="s">
        <v>74</v>
      </c>
      <c r="L4" s="221"/>
      <c r="M4" s="221"/>
      <c r="N4" s="221"/>
      <c r="O4" s="221"/>
      <c r="P4" s="221"/>
      <c r="Q4" s="221"/>
      <c r="R4" s="80"/>
    </row>
    <row r="5" spans="1:18" s="69" customFormat="1" ht="13.5" customHeight="1">
      <c r="A5" s="65"/>
      <c r="B5" s="187" t="s">
        <v>26</v>
      </c>
      <c r="C5" s="188"/>
      <c r="D5" s="188"/>
      <c r="E5" s="188"/>
      <c r="F5" s="188"/>
      <c r="G5" s="188"/>
      <c r="H5" s="188"/>
      <c r="I5" s="189"/>
      <c r="J5" s="79"/>
      <c r="K5" s="222"/>
      <c r="L5" s="222"/>
      <c r="M5" s="222"/>
      <c r="N5" s="222"/>
      <c r="O5" s="222"/>
      <c r="P5" s="222"/>
      <c r="Q5" s="222"/>
      <c r="R5" s="80"/>
    </row>
    <row r="6" spans="1:18" s="69" customFormat="1" ht="13.5" customHeight="1">
      <c r="A6" s="70"/>
      <c r="B6" s="190"/>
      <c r="C6" s="190"/>
      <c r="D6" s="190"/>
      <c r="E6" s="190"/>
      <c r="F6" s="190"/>
      <c r="G6" s="190"/>
      <c r="H6" s="190"/>
      <c r="I6" s="191"/>
      <c r="J6" s="79"/>
      <c r="K6" s="222"/>
      <c r="L6" s="222"/>
      <c r="M6" s="222"/>
      <c r="N6" s="222"/>
      <c r="O6" s="222"/>
      <c r="P6" s="222"/>
      <c r="Q6" s="222"/>
      <c r="R6" s="80"/>
    </row>
    <row r="7" spans="1:18" s="69" customFormat="1" ht="13.5" customHeight="1">
      <c r="A7" s="70"/>
      <c r="B7" s="190"/>
      <c r="C7" s="190"/>
      <c r="D7" s="190"/>
      <c r="E7" s="190"/>
      <c r="F7" s="190"/>
      <c r="G7" s="190"/>
      <c r="H7" s="190"/>
      <c r="I7" s="191"/>
      <c r="J7" s="79"/>
      <c r="K7" s="222"/>
      <c r="L7" s="222"/>
      <c r="M7" s="222"/>
      <c r="N7" s="222"/>
      <c r="O7" s="222"/>
      <c r="P7" s="222"/>
      <c r="Q7" s="222"/>
      <c r="R7" s="80"/>
    </row>
    <row r="8" spans="1:18" s="69" customFormat="1" ht="13.5" customHeight="1">
      <c r="A8" s="81"/>
      <c r="B8" s="192"/>
      <c r="C8" s="192"/>
      <c r="D8" s="192"/>
      <c r="E8" s="192"/>
      <c r="F8" s="192"/>
      <c r="G8" s="192"/>
      <c r="H8" s="192"/>
      <c r="I8" s="193"/>
      <c r="J8" s="79"/>
      <c r="K8" s="222"/>
      <c r="L8" s="222"/>
      <c r="M8" s="222"/>
      <c r="N8" s="222"/>
      <c r="O8" s="222"/>
      <c r="P8" s="222"/>
      <c r="Q8" s="222"/>
      <c r="R8" s="80"/>
    </row>
    <row r="9" spans="1:18" s="3" customFormat="1" ht="14.25" customHeight="1">
      <c r="A9" s="218" t="s">
        <v>27</v>
      </c>
      <c r="B9" s="219"/>
      <c r="C9" s="219"/>
      <c r="D9" s="219"/>
      <c r="E9" s="219"/>
      <c r="F9" s="219"/>
      <c r="G9" s="219"/>
      <c r="H9" s="219"/>
      <c r="I9" s="220"/>
      <c r="J9" s="7"/>
      <c r="K9" s="222"/>
      <c r="L9" s="222"/>
      <c r="M9" s="222"/>
      <c r="N9" s="222"/>
      <c r="O9" s="222"/>
      <c r="P9" s="222"/>
      <c r="Q9" s="222"/>
      <c r="R9" s="8"/>
    </row>
    <row r="10" spans="1:18" s="1" customFormat="1" ht="12" customHeight="1">
      <c r="A10" s="9"/>
      <c r="B10" s="115" t="s">
        <v>28</v>
      </c>
      <c r="C10" s="10"/>
      <c r="D10" s="10"/>
      <c r="E10" s="10"/>
      <c r="F10" s="10"/>
      <c r="G10" s="10"/>
      <c r="H10" s="10"/>
      <c r="I10" s="11"/>
      <c r="J10" s="6"/>
      <c r="K10" s="217"/>
      <c r="L10" s="217"/>
      <c r="M10" s="217"/>
      <c r="N10" s="217"/>
      <c r="O10" s="217"/>
      <c r="P10" s="217"/>
      <c r="Q10" s="217"/>
      <c r="R10" s="8"/>
    </row>
    <row r="11" spans="1:18" s="1" customFormat="1" ht="15" customHeight="1">
      <c r="A11" s="6"/>
      <c r="B11" s="213">
        <f>Nov!B11</f>
        <v>0</v>
      </c>
      <c r="C11" s="213"/>
      <c r="D11" s="213"/>
      <c r="E11" s="213"/>
      <c r="F11" s="213"/>
      <c r="G11" s="213"/>
      <c r="H11" s="213"/>
      <c r="I11" s="38"/>
      <c r="J11" s="6"/>
      <c r="K11" s="137"/>
      <c r="L11" s="137"/>
      <c r="M11" s="137"/>
      <c r="N11" s="137"/>
      <c r="O11" s="137"/>
      <c r="P11" s="137"/>
      <c r="Q11" s="137"/>
      <c r="R11" s="5"/>
    </row>
    <row r="12" spans="1:18" s="1" customFormat="1" ht="12" customHeight="1">
      <c r="A12" s="6"/>
      <c r="B12" s="213">
        <f>Nov!B12</f>
        <v>0</v>
      </c>
      <c r="C12" s="214"/>
      <c r="D12" s="214"/>
      <c r="E12" s="214"/>
      <c r="F12" s="214"/>
      <c r="G12" s="214"/>
      <c r="H12" s="214"/>
      <c r="I12" s="38"/>
      <c r="J12" s="6"/>
      <c r="K12" s="200" t="s">
        <v>29</v>
      </c>
      <c r="L12" s="200"/>
      <c r="M12" s="200"/>
      <c r="N12" s="200"/>
      <c r="O12" s="200"/>
      <c r="P12" s="200"/>
      <c r="Q12" s="200"/>
      <c r="R12" s="5"/>
    </row>
    <row r="13" spans="1:18" s="1" customFormat="1" ht="15" customHeight="1">
      <c r="A13" s="6"/>
      <c r="B13" s="213">
        <f>Nov!B13</f>
        <v>0</v>
      </c>
      <c r="C13" s="213"/>
      <c r="D13" s="213"/>
      <c r="E13" s="213"/>
      <c r="F13" s="213"/>
      <c r="G13" s="213"/>
      <c r="H13" s="213"/>
      <c r="I13" s="38"/>
      <c r="J13" s="6"/>
      <c r="K13" s="201"/>
      <c r="L13" s="201"/>
      <c r="M13" s="201"/>
      <c r="O13" s="201"/>
      <c r="P13" s="201"/>
      <c r="Q13" s="201"/>
      <c r="R13" s="5"/>
    </row>
    <row r="14" spans="1:18" s="1" customFormat="1" ht="3" customHeight="1">
      <c r="A14" s="6"/>
      <c r="B14" s="17"/>
      <c r="C14" s="17"/>
      <c r="D14" s="17"/>
      <c r="E14" s="17"/>
      <c r="F14" s="17"/>
      <c r="G14" s="17"/>
      <c r="H14" s="17"/>
      <c r="I14" s="18"/>
      <c r="K14" s="200"/>
      <c r="L14" s="200"/>
      <c r="M14" s="200"/>
      <c r="O14" s="200"/>
      <c r="P14" s="200"/>
      <c r="Q14" s="200"/>
      <c r="R14" s="5"/>
    </row>
    <row r="15" spans="1:18" s="1" customFormat="1" ht="12" customHeight="1">
      <c r="A15" s="6"/>
      <c r="B15" s="117" t="s">
        <v>30</v>
      </c>
      <c r="C15" s="15"/>
      <c r="D15" s="15"/>
      <c r="E15" s="15"/>
      <c r="F15" s="215">
        <f>Nov!F15</f>
        <v>0</v>
      </c>
      <c r="G15" s="216"/>
      <c r="H15" s="216"/>
      <c r="I15" s="16"/>
      <c r="K15" s="200" t="s">
        <v>31</v>
      </c>
      <c r="L15" s="200"/>
      <c r="M15" s="200"/>
      <c r="O15" s="200" t="s">
        <v>32</v>
      </c>
      <c r="P15" s="200"/>
      <c r="Q15" s="200"/>
      <c r="R15" s="5"/>
    </row>
    <row r="16" spans="1:18" s="1" customFormat="1" ht="6" customHeight="1">
      <c r="A16" s="12"/>
      <c r="B16" s="13"/>
      <c r="C16" s="13"/>
      <c r="D16" s="13"/>
      <c r="E16" s="13"/>
      <c r="F16" s="13"/>
      <c r="G16" s="13"/>
      <c r="H16" s="13"/>
      <c r="I16" s="14"/>
      <c r="J16" s="6"/>
      <c r="K16" s="200"/>
      <c r="L16" s="200"/>
      <c r="M16" s="200"/>
      <c r="O16" s="200"/>
      <c r="P16" s="200"/>
      <c r="Q16" s="200"/>
      <c r="R16" s="5"/>
    </row>
    <row r="17" spans="1:19" s="4" customFormat="1" ht="21" customHeight="1">
      <c r="A17" s="197" t="s">
        <v>33</v>
      </c>
      <c r="B17" s="198"/>
      <c r="C17" s="198"/>
      <c r="D17" s="198"/>
      <c r="E17" s="198"/>
      <c r="F17" s="198"/>
      <c r="G17" s="198"/>
      <c r="H17" s="198"/>
      <c r="I17" s="198"/>
      <c r="J17" s="198"/>
      <c r="K17" s="198"/>
      <c r="L17" s="198"/>
      <c r="M17" s="198"/>
      <c r="N17" s="198"/>
      <c r="O17" s="198"/>
      <c r="P17" s="198"/>
      <c r="Q17" s="198"/>
      <c r="R17" s="199"/>
    </row>
    <row r="18" spans="1:19" s="19" customFormat="1" ht="6" customHeight="1">
      <c r="A18" s="27"/>
      <c r="B18" s="28"/>
      <c r="C18" s="28"/>
      <c r="D18" s="28"/>
      <c r="E18" s="28"/>
      <c r="F18" s="28"/>
      <c r="G18" s="28"/>
      <c r="H18" s="28"/>
      <c r="I18" s="28"/>
      <c r="J18" s="28"/>
      <c r="K18" s="28"/>
      <c r="L18" s="28"/>
      <c r="M18" s="28"/>
      <c r="N18" s="28"/>
      <c r="O18" s="28"/>
      <c r="P18" s="28"/>
      <c r="Q18" s="28"/>
      <c r="R18" s="29"/>
    </row>
    <row r="19" spans="1:19" s="19" customFormat="1" ht="26.25" customHeight="1">
      <c r="A19" s="100" t="s">
        <v>34</v>
      </c>
      <c r="G19" s="20" t="s">
        <v>35</v>
      </c>
      <c r="H19" s="20"/>
      <c r="I19" s="20" t="s">
        <v>36</v>
      </c>
      <c r="J19" s="20"/>
      <c r="K19" s="20" t="s">
        <v>37</v>
      </c>
      <c r="L19" s="20"/>
      <c r="M19" s="20" t="s">
        <v>38</v>
      </c>
      <c r="N19" s="20"/>
      <c r="O19" s="20" t="s">
        <v>39</v>
      </c>
      <c r="P19" s="20"/>
      <c r="Q19" s="20" t="s">
        <v>40</v>
      </c>
      <c r="R19" s="40"/>
      <c r="S19" s="41"/>
    </row>
    <row r="20" spans="1:19" s="19" customFormat="1" ht="1.5" customHeight="1">
      <c r="A20" s="21"/>
      <c r="R20" s="22"/>
    </row>
    <row r="21" spans="1:19" s="19" customFormat="1" ht="13.5" customHeight="1">
      <c r="A21" s="21"/>
      <c r="B21" s="174" t="str">
        <f>Nov!B21</f>
        <v>Indirect</v>
      </c>
      <c r="C21" s="174"/>
      <c r="D21" s="174"/>
      <c r="E21" s="174"/>
      <c r="G21" s="42">
        <f>Nov!G21</f>
        <v>0</v>
      </c>
      <c r="I21" s="110"/>
      <c r="K21" s="110"/>
      <c r="M21" s="42">
        <f>SUM(I21+K21)</f>
        <v>0</v>
      </c>
      <c r="O21" s="42">
        <f>Nov!M21+Dec!M21+Jan!M21</f>
        <v>0</v>
      </c>
      <c r="Q21" s="42">
        <f>G21-O21</f>
        <v>0</v>
      </c>
      <c r="R21" s="22"/>
    </row>
    <row r="22" spans="1:19" s="19" customFormat="1" ht="1.5" customHeight="1">
      <c r="A22" s="21"/>
      <c r="R22" s="22"/>
    </row>
    <row r="23" spans="1:19" s="19" customFormat="1" ht="13.5" customHeight="1">
      <c r="A23" s="21"/>
      <c r="B23" s="174" t="str">
        <f>Nov!B23</f>
        <v>Administration</v>
      </c>
      <c r="C23" s="174"/>
      <c r="D23" s="174"/>
      <c r="E23" s="174"/>
      <c r="G23" s="42">
        <f>Nov!G23</f>
        <v>0</v>
      </c>
      <c r="I23" s="110"/>
      <c r="K23" s="110"/>
      <c r="M23" s="42">
        <f>SUM(I23+K23)</f>
        <v>0</v>
      </c>
      <c r="O23" s="42">
        <f>Nov!M23+Dec!M23+Jan!M23</f>
        <v>0</v>
      </c>
      <c r="Q23" s="42">
        <f>G23-O23</f>
        <v>0</v>
      </c>
      <c r="R23" s="22"/>
    </row>
    <row r="24" spans="1:19" s="19" customFormat="1" ht="1.5" customHeight="1">
      <c r="A24" s="21"/>
      <c r="R24" s="22"/>
    </row>
    <row r="25" spans="1:19" s="19" customFormat="1" ht="13.5" customHeight="1">
      <c r="A25" s="21"/>
      <c r="B25" s="174" t="str">
        <f>Nov!B25</f>
        <v>Operations</v>
      </c>
      <c r="C25" s="174"/>
      <c r="D25" s="174"/>
      <c r="E25" s="174"/>
      <c r="G25" s="42">
        <f>Nov!G25</f>
        <v>0</v>
      </c>
      <c r="I25" s="110"/>
      <c r="K25" s="110"/>
      <c r="M25" s="42">
        <f>SUM(I25+K25)</f>
        <v>0</v>
      </c>
      <c r="O25" s="42">
        <f>Nov!M25+Dec!M25+Jan!M25</f>
        <v>0</v>
      </c>
      <c r="Q25" s="42">
        <f>G25-O25</f>
        <v>0</v>
      </c>
      <c r="R25" s="22"/>
    </row>
    <row r="26" spans="1:19" s="19" customFormat="1" ht="1.5" customHeight="1">
      <c r="A26" s="21"/>
      <c r="R26" s="22"/>
    </row>
    <row r="27" spans="1:19" s="19" customFormat="1" ht="13.5" customHeight="1">
      <c r="A27" s="21"/>
      <c r="B27" s="174" t="str">
        <f>Nov!B27</f>
        <v>Pass-through</v>
      </c>
      <c r="C27" s="174"/>
      <c r="D27" s="174"/>
      <c r="E27" s="174"/>
      <c r="G27" s="42">
        <f>Nov!G27</f>
        <v>0</v>
      </c>
      <c r="I27" s="110"/>
      <c r="K27" s="110"/>
      <c r="M27" s="42">
        <f>SUM(I27+K27)</f>
        <v>0</v>
      </c>
      <c r="O27" s="42">
        <f>Nov!M27+Dec!M27+Jan!M27</f>
        <v>0</v>
      </c>
      <c r="Q27" s="42">
        <f>G27-O27</f>
        <v>0</v>
      </c>
      <c r="R27" s="22"/>
    </row>
    <row r="28" spans="1:19" s="19" customFormat="1" ht="1.5" customHeight="1">
      <c r="A28" s="21"/>
      <c r="R28" s="22"/>
    </row>
    <row r="29" spans="1:19" s="19" customFormat="1" ht="13.5" customHeight="1">
      <c r="A29" s="21"/>
      <c r="B29" s="174" t="str">
        <f>Nov!B29</f>
        <v>Equipment/Capital Imp.</v>
      </c>
      <c r="C29" s="174"/>
      <c r="D29" s="174"/>
      <c r="E29" s="174"/>
      <c r="G29" s="42">
        <f>Nov!G29</f>
        <v>0</v>
      </c>
      <c r="I29" s="110"/>
      <c r="K29" s="110"/>
      <c r="M29" s="42">
        <f>SUM(I29+K29)</f>
        <v>0</v>
      </c>
      <c r="O29" s="42">
        <f>Nov!M29+Dec!M29+Jan!M29</f>
        <v>0</v>
      </c>
      <c r="Q29" s="42">
        <f>G29-O29</f>
        <v>0</v>
      </c>
      <c r="R29" s="22"/>
    </row>
    <row r="30" spans="1:19" s="19" customFormat="1" ht="1.5" customHeight="1">
      <c r="A30" s="21"/>
      <c r="R30" s="22"/>
    </row>
    <row r="31" spans="1:19" s="19" customFormat="1" ht="4.5" customHeight="1">
      <c r="A31" s="21"/>
      <c r="R31" s="22"/>
    </row>
    <row r="32" spans="1:19" s="19" customFormat="1" ht="13.5" customHeight="1" thickBot="1">
      <c r="A32" s="21"/>
      <c r="B32" s="23" t="s">
        <v>46</v>
      </c>
      <c r="G32" s="43">
        <f>SUM(G21+G23+G25+G27+G29)</f>
        <v>0</v>
      </c>
      <c r="I32" s="43">
        <f>SUM(I21+I23+I25+I27+I29)</f>
        <v>0</v>
      </c>
      <c r="K32" s="43">
        <f>SUM(K21+K23+K25+K27+K29)</f>
        <v>0</v>
      </c>
      <c r="M32" s="43">
        <f>SUM(M21+M23+M25+M27+M29)</f>
        <v>0</v>
      </c>
      <c r="O32" s="43">
        <f>SUM(O21+O23+O25+O27+O29)</f>
        <v>0</v>
      </c>
      <c r="Q32" s="43">
        <f>SUM(Q21+Q23+Q25+Q27+Q29)</f>
        <v>0</v>
      </c>
      <c r="R32" s="22"/>
    </row>
    <row r="33" spans="1:18" s="19" customFormat="1" ht="8.25" customHeight="1" thickTop="1">
      <c r="A33" s="24"/>
      <c r="B33" s="25"/>
      <c r="C33" s="25"/>
      <c r="D33" s="25"/>
      <c r="E33" s="25"/>
      <c r="F33" s="25"/>
      <c r="G33" s="25"/>
      <c r="H33" s="25"/>
      <c r="I33" s="25"/>
      <c r="J33" s="25"/>
      <c r="K33" s="25"/>
      <c r="L33" s="25"/>
      <c r="M33" s="25"/>
      <c r="N33" s="25"/>
      <c r="O33" s="25"/>
      <c r="P33" s="25"/>
      <c r="Q33" s="25"/>
      <c r="R33" s="26"/>
    </row>
    <row r="34" spans="1:18" s="19" customFormat="1" ht="6" customHeight="1">
      <c r="A34" s="27"/>
      <c r="B34" s="28"/>
      <c r="C34" s="28"/>
      <c r="D34" s="28"/>
      <c r="E34" s="28"/>
      <c r="F34" s="28"/>
      <c r="G34" s="28"/>
      <c r="H34" s="28"/>
      <c r="I34" s="28"/>
      <c r="J34" s="28"/>
      <c r="K34" s="28"/>
      <c r="L34" s="28"/>
      <c r="M34" s="28"/>
      <c r="N34" s="28"/>
      <c r="O34" s="28"/>
      <c r="P34" s="28"/>
      <c r="Q34" s="28"/>
      <c r="R34" s="29"/>
    </row>
    <row r="35" spans="1:18" s="19" customFormat="1" ht="12.75">
      <c r="A35" s="101"/>
      <c r="B35" s="119"/>
      <c r="R35" s="22"/>
    </row>
    <row r="36" spans="1:18" s="19" customFormat="1" ht="3" customHeight="1">
      <c r="A36" s="21"/>
      <c r="R36" s="22"/>
    </row>
    <row r="37" spans="1:18" s="19" customFormat="1" ht="12">
      <c r="A37" s="21"/>
      <c r="H37" s="103"/>
      <c r="J37" s="103"/>
      <c r="K37" s="105"/>
      <c r="R37" s="22"/>
    </row>
    <row r="38" spans="1:18" s="19" customFormat="1" ht="2.85" customHeight="1">
      <c r="A38" s="21"/>
      <c r="B38" s="39"/>
      <c r="C38" s="39"/>
      <c r="D38" s="39"/>
      <c r="E38" s="39"/>
      <c r="F38" s="39"/>
      <c r="G38" s="39"/>
      <c r="H38" s="39"/>
      <c r="I38" s="39"/>
      <c r="J38" s="39"/>
      <c r="R38" s="22"/>
    </row>
    <row r="39" spans="1:18" s="19" customFormat="1" ht="12">
      <c r="A39" s="21"/>
      <c r="H39" s="103"/>
      <c r="J39" s="103"/>
      <c r="K39" s="105"/>
      <c r="R39" s="22"/>
    </row>
    <row r="40" spans="1:18" s="39" customFormat="1" ht="12.75">
      <c r="A40" s="101"/>
      <c r="B40" s="19"/>
      <c r="H40" s="103"/>
      <c r="I40" s="19"/>
      <c r="J40" s="103"/>
      <c r="O40" s="102"/>
      <c r="Q40" s="102"/>
      <c r="R40" s="109"/>
    </row>
    <row r="41" spans="1:18" s="19" customFormat="1" ht="1.5" customHeight="1">
      <c r="A41" s="107"/>
      <c r="R41" s="22"/>
    </row>
    <row r="42" spans="1:18" s="19" customFormat="1" ht="12">
      <c r="A42" s="21"/>
      <c r="B42" s="127"/>
      <c r="C42" s="127"/>
      <c r="D42" s="127"/>
      <c r="E42" s="127"/>
      <c r="H42" s="103"/>
      <c r="J42" s="103"/>
      <c r="K42" s="105"/>
      <c r="R42" s="22"/>
    </row>
    <row r="43" spans="1:18" s="19" customFormat="1" ht="1.5" customHeight="1">
      <c r="A43" s="21"/>
      <c r="B43" s="127"/>
      <c r="C43" s="127"/>
      <c r="D43" s="127"/>
      <c r="E43" s="127"/>
      <c r="F43" s="121"/>
      <c r="K43" s="126"/>
      <c r="L43" s="126"/>
      <c r="M43" s="126"/>
      <c r="N43" s="126"/>
      <c r="O43" s="126"/>
      <c r="R43" s="22"/>
    </row>
    <row r="44" spans="1:18" s="19" customFormat="1" ht="12">
      <c r="A44" s="21"/>
      <c r="B44" s="127"/>
      <c r="C44" s="127"/>
      <c r="D44" s="127"/>
      <c r="E44" s="127"/>
      <c r="H44" s="103"/>
      <c r="J44" s="103"/>
      <c r="K44" s="105"/>
      <c r="R44" s="22"/>
    </row>
    <row r="45" spans="1:18" s="19" customFormat="1" ht="1.5" customHeight="1">
      <c r="A45" s="21"/>
      <c r="B45" s="127"/>
      <c r="C45" s="127"/>
      <c r="D45" s="127"/>
      <c r="E45" s="127"/>
      <c r="K45" s="126"/>
      <c r="L45" s="126"/>
      <c r="M45" s="126"/>
      <c r="N45" s="126"/>
      <c r="O45" s="126"/>
      <c r="R45" s="22"/>
    </row>
    <row r="46" spans="1:18" s="19" customFormat="1" ht="12">
      <c r="A46" s="21"/>
      <c r="B46" s="127"/>
      <c r="C46" s="127"/>
      <c r="D46" s="127"/>
      <c r="E46" s="127"/>
      <c r="H46" s="103"/>
      <c r="J46" s="103"/>
      <c r="K46" s="105"/>
      <c r="R46" s="22"/>
    </row>
    <row r="47" spans="1:18" s="19" customFormat="1" ht="1.5" customHeight="1">
      <c r="A47" s="21"/>
      <c r="C47" s="121"/>
      <c r="D47" s="121"/>
      <c r="E47" s="121"/>
      <c r="F47" s="121"/>
      <c r="G47" s="121"/>
      <c r="K47" s="126"/>
      <c r="L47" s="126"/>
      <c r="M47" s="126"/>
      <c r="N47" s="126"/>
      <c r="O47" s="126"/>
      <c r="R47" s="22"/>
    </row>
    <row r="48" spans="1:18" s="19" customFormat="1" ht="12">
      <c r="A48" s="21"/>
      <c r="C48" s="121"/>
      <c r="D48" s="121"/>
      <c r="E48" s="121"/>
      <c r="F48" s="121"/>
      <c r="H48" s="104"/>
      <c r="J48" s="104"/>
      <c r="K48" s="126"/>
      <c r="L48" s="126"/>
      <c r="M48" s="126"/>
      <c r="N48" s="126"/>
      <c r="O48" s="126"/>
      <c r="Q48" s="103"/>
      <c r="R48" s="22"/>
    </row>
    <row r="49" spans="1:18" s="19" customFormat="1" ht="3" customHeight="1">
      <c r="A49" s="21"/>
      <c r="C49" s="121"/>
      <c r="D49" s="121"/>
      <c r="E49" s="121"/>
      <c r="F49" s="121"/>
      <c r="R49" s="22"/>
    </row>
    <row r="50" spans="1:18" s="19" customFormat="1" ht="12">
      <c r="A50" s="21"/>
      <c r="H50" s="103"/>
      <c r="J50" s="103"/>
      <c r="K50" s="105"/>
      <c r="R50" s="22"/>
    </row>
    <row r="51" spans="1:18" s="19" customFormat="1" ht="10.5" customHeight="1">
      <c r="A51" s="21"/>
      <c r="K51" s="130"/>
      <c r="R51" s="22"/>
    </row>
    <row r="52" spans="1:18" s="19" customFormat="1" ht="12">
      <c r="A52" s="21"/>
      <c r="K52" s="130"/>
      <c r="R52" s="22"/>
    </row>
    <row r="53" spans="1:18" s="19" customFormat="1" ht="6" customHeight="1">
      <c r="A53" s="21"/>
      <c r="B53" s="120"/>
      <c r="R53" s="22"/>
    </row>
    <row r="54" spans="1:18" s="19" customFormat="1" ht="6" customHeight="1">
      <c r="A54" s="21"/>
      <c r="R54" s="22"/>
    </row>
    <row r="55" spans="1:18" s="19" customFormat="1" ht="12">
      <c r="A55" s="21"/>
      <c r="R55" s="22"/>
    </row>
    <row r="56" spans="1:18" s="19" customFormat="1" ht="3" customHeight="1">
      <c r="A56" s="106"/>
      <c r="R56" s="22"/>
    </row>
    <row r="57" spans="1:18" s="19" customFormat="1" ht="12">
      <c r="A57" s="108"/>
      <c r="G57" s="44"/>
      <c r="I57" s="44"/>
      <c r="O57" s="44"/>
      <c r="R57" s="22"/>
    </row>
    <row r="58" spans="1:18" s="19" customFormat="1" ht="3" customHeight="1">
      <c r="A58" s="21"/>
      <c r="R58" s="22"/>
    </row>
    <row r="59" spans="1:18" s="19" customFormat="1" ht="12">
      <c r="A59" s="108"/>
      <c r="G59" s="44"/>
      <c r="O59" s="44"/>
      <c r="R59" s="22"/>
    </row>
    <row r="60" spans="1:18" s="19" customFormat="1" ht="9" customHeight="1">
      <c r="A60" s="24"/>
      <c r="B60" s="25"/>
      <c r="C60" s="25"/>
      <c r="D60" s="25"/>
      <c r="E60" s="25"/>
      <c r="F60" s="25"/>
      <c r="G60" s="25"/>
      <c r="H60" s="25"/>
      <c r="I60" s="25"/>
      <c r="J60" s="25"/>
      <c r="K60" s="25"/>
      <c r="L60" s="25"/>
      <c r="M60" s="25"/>
      <c r="N60" s="25"/>
      <c r="O60" s="25"/>
      <c r="P60" s="25"/>
      <c r="Q60" s="25"/>
      <c r="R60" s="26"/>
    </row>
    <row r="61" spans="1:18" s="53" customFormat="1" ht="16.5" customHeight="1">
      <c r="A61" s="176" t="s">
        <v>47</v>
      </c>
      <c r="B61" s="177"/>
      <c r="C61" s="177"/>
      <c r="D61" s="177"/>
      <c r="E61" s="177"/>
      <c r="F61" s="177"/>
      <c r="G61" s="177"/>
      <c r="H61" s="177"/>
      <c r="I61" s="177"/>
      <c r="J61" s="177"/>
      <c r="K61" s="177"/>
      <c r="L61" s="177"/>
      <c r="M61" s="177"/>
      <c r="N61" s="177"/>
      <c r="O61" s="177"/>
      <c r="P61" s="177"/>
      <c r="Q61" s="177"/>
      <c r="R61" s="178"/>
    </row>
    <row r="62" spans="1:18" s="51" customFormat="1" ht="11.25" customHeight="1">
      <c r="A62" s="167" t="s">
        <v>48</v>
      </c>
      <c r="B62" s="168"/>
      <c r="C62" s="168"/>
      <c r="D62" s="168"/>
      <c r="E62" s="169"/>
      <c r="F62" s="167" t="s">
        <v>49</v>
      </c>
      <c r="G62" s="168"/>
      <c r="H62" s="168"/>
      <c r="I62" s="168"/>
      <c r="J62" s="168"/>
      <c r="K62" s="168"/>
      <c r="L62" s="169"/>
      <c r="M62" s="167" t="s">
        <v>32</v>
      </c>
      <c r="N62" s="168"/>
      <c r="O62" s="168"/>
      <c r="P62" s="168"/>
      <c r="Q62" s="168"/>
      <c r="R62" s="169"/>
    </row>
    <row r="63" spans="1:18" s="52" customFormat="1" ht="13.5" customHeight="1">
      <c r="A63" s="153"/>
      <c r="B63" s="154"/>
      <c r="C63" s="154"/>
      <c r="D63" s="154"/>
      <c r="E63" s="166"/>
      <c r="F63" s="153"/>
      <c r="G63" s="154"/>
      <c r="H63" s="154"/>
      <c r="I63" s="154"/>
      <c r="J63" s="154"/>
      <c r="K63" s="154"/>
      <c r="L63" s="166"/>
      <c r="M63" s="153"/>
      <c r="N63" s="154"/>
      <c r="O63" s="154"/>
      <c r="P63" s="154"/>
      <c r="Q63" s="154"/>
      <c r="R63" s="166"/>
    </row>
    <row r="64" spans="1:18" s="51" customFormat="1" ht="11.25" customHeight="1">
      <c r="A64" s="167" t="s">
        <v>50</v>
      </c>
      <c r="B64" s="168"/>
      <c r="C64" s="168"/>
      <c r="D64" s="168"/>
      <c r="E64" s="169"/>
      <c r="F64" s="167" t="s">
        <v>51</v>
      </c>
      <c r="G64" s="168"/>
      <c r="H64" s="169"/>
      <c r="I64" s="167" t="s">
        <v>52</v>
      </c>
      <c r="J64" s="168"/>
      <c r="K64" s="168"/>
      <c r="L64" s="169"/>
      <c r="M64" s="167" t="s">
        <v>53</v>
      </c>
      <c r="N64" s="168"/>
      <c r="O64" s="168"/>
      <c r="P64" s="168"/>
      <c r="Q64" s="168"/>
      <c r="R64" s="169"/>
    </row>
    <row r="65" spans="1:18" s="53" customFormat="1" ht="13.5" customHeight="1">
      <c r="A65" s="157"/>
      <c r="B65" s="158"/>
      <c r="C65" s="158"/>
      <c r="D65" s="158"/>
      <c r="E65" s="159"/>
      <c r="F65" s="157"/>
      <c r="G65" s="158"/>
      <c r="H65" s="159"/>
      <c r="I65" s="157"/>
      <c r="J65" s="158"/>
      <c r="K65" s="158"/>
      <c r="L65" s="159"/>
      <c r="M65" s="163">
        <f t="shared" ref="M65" si="0">$F$15</f>
        <v>0</v>
      </c>
      <c r="N65" s="206"/>
      <c r="O65" s="207"/>
      <c r="P65" s="207"/>
      <c r="Q65" s="207"/>
      <c r="R65" s="208"/>
    </row>
    <row r="66" spans="1:18" s="51" customFormat="1" ht="11.25" customHeight="1">
      <c r="A66" s="167" t="s">
        <v>54</v>
      </c>
      <c r="B66" s="168"/>
      <c r="C66" s="168"/>
      <c r="D66" s="168"/>
      <c r="E66" s="168"/>
      <c r="F66" s="168"/>
      <c r="G66" s="168"/>
      <c r="H66" s="169"/>
      <c r="I66" s="167" t="s">
        <v>21</v>
      </c>
      <c r="J66" s="168"/>
      <c r="K66" s="168"/>
      <c r="L66" s="169"/>
      <c r="M66" s="167" t="s">
        <v>55</v>
      </c>
      <c r="N66" s="168"/>
      <c r="O66" s="168"/>
      <c r="P66" s="168"/>
      <c r="Q66" s="168"/>
      <c r="R66" s="169"/>
    </row>
    <row r="67" spans="1:18" s="54" customFormat="1" ht="13.5" customHeight="1">
      <c r="A67" s="160"/>
      <c r="B67" s="161"/>
      <c r="C67" s="161"/>
      <c r="D67" s="161"/>
      <c r="E67" s="161"/>
      <c r="F67" s="161"/>
      <c r="G67" s="161"/>
      <c r="H67" s="162"/>
      <c r="I67" s="163" t="str">
        <f>Q3</f>
        <v>K</v>
      </c>
      <c r="J67" s="164"/>
      <c r="K67" s="164"/>
      <c r="L67" s="211"/>
      <c r="M67" s="153" t="s">
        <v>56</v>
      </c>
      <c r="N67" s="154"/>
      <c r="O67" s="155"/>
      <c r="P67" s="155"/>
      <c r="Q67" s="155"/>
      <c r="R67" s="156"/>
    </row>
    <row r="68" spans="1:18" s="58" customFormat="1" ht="20.25" customHeight="1">
      <c r="A68" s="209" t="s">
        <v>57</v>
      </c>
      <c r="B68" s="210"/>
      <c r="C68" s="209" t="s">
        <v>58</v>
      </c>
      <c r="D68" s="210"/>
      <c r="E68" s="55" t="s">
        <v>59</v>
      </c>
      <c r="F68" s="55" t="s">
        <v>60</v>
      </c>
      <c r="G68" s="56" t="s">
        <v>61</v>
      </c>
      <c r="H68" s="57"/>
      <c r="I68" s="209" t="s">
        <v>62</v>
      </c>
      <c r="J68" s="210"/>
      <c r="K68" s="209" t="s">
        <v>63</v>
      </c>
      <c r="L68" s="210"/>
      <c r="M68" s="150" t="s">
        <v>64</v>
      </c>
      <c r="N68" s="151"/>
      <c r="O68" s="150" t="s">
        <v>65</v>
      </c>
      <c r="P68" s="152"/>
      <c r="Q68" s="152"/>
      <c r="R68" s="151"/>
    </row>
    <row r="69" spans="1:18" s="54" customFormat="1" ht="13.5" customHeight="1">
      <c r="A69" s="138"/>
      <c r="B69" s="139"/>
      <c r="C69" s="138" t="s">
        <v>66</v>
      </c>
      <c r="D69" s="139"/>
      <c r="E69" s="59" t="s">
        <v>67</v>
      </c>
      <c r="F69" s="59" t="s">
        <v>68</v>
      </c>
      <c r="G69" s="138" t="s">
        <v>69</v>
      </c>
      <c r="H69" s="139"/>
      <c r="I69" s="138" t="s">
        <v>70</v>
      </c>
      <c r="J69" s="139"/>
      <c r="K69" s="140"/>
      <c r="L69" s="141"/>
      <c r="M69" s="138"/>
      <c r="N69" s="139"/>
      <c r="O69" s="203" t="str">
        <f>Q3 &amp;" TEFAP CCC Y2P3 Jan"</f>
        <v>K TEFAP CCC Y2P3 Jan</v>
      </c>
      <c r="P69" s="204"/>
      <c r="Q69" s="204"/>
      <c r="R69" s="205"/>
    </row>
    <row r="70" spans="1:18" s="54" customFormat="1" ht="13.5" customHeight="1">
      <c r="A70" s="138"/>
      <c r="B70" s="139"/>
      <c r="C70" s="138"/>
      <c r="D70" s="139"/>
      <c r="E70" s="59"/>
      <c r="F70" s="59"/>
      <c r="G70" s="140"/>
      <c r="H70" s="141"/>
      <c r="I70" s="140"/>
      <c r="J70" s="141"/>
      <c r="K70" s="140"/>
      <c r="L70" s="141"/>
      <c r="M70" s="138"/>
      <c r="N70" s="139"/>
      <c r="O70" s="140"/>
      <c r="P70" s="142"/>
      <c r="Q70" s="142"/>
      <c r="R70" s="141"/>
    </row>
    <row r="71" spans="1:18" s="54" customFormat="1" ht="13.5" customHeight="1">
      <c r="A71" s="160"/>
      <c r="B71" s="162"/>
      <c r="C71" s="160"/>
      <c r="D71" s="162"/>
      <c r="E71" s="60"/>
      <c r="F71" s="60"/>
      <c r="G71" s="153"/>
      <c r="H71" s="166"/>
      <c r="I71" s="153"/>
      <c r="J71" s="166"/>
      <c r="K71" s="153"/>
      <c r="L71" s="166"/>
      <c r="M71" s="160"/>
      <c r="N71" s="162"/>
      <c r="O71" s="153"/>
      <c r="P71" s="154"/>
      <c r="Q71" s="154"/>
      <c r="R71" s="166"/>
    </row>
    <row r="72" spans="1:18" s="51" customFormat="1" ht="11.25" customHeight="1">
      <c r="A72" s="167" t="s">
        <v>71</v>
      </c>
      <c r="B72" s="168"/>
      <c r="C72" s="168"/>
      <c r="D72" s="168"/>
      <c r="E72" s="168"/>
      <c r="F72" s="168"/>
      <c r="G72" s="168"/>
      <c r="H72" s="169"/>
      <c r="I72" s="167" t="s">
        <v>32</v>
      </c>
      <c r="J72" s="168"/>
      <c r="K72" s="168"/>
      <c r="L72" s="169"/>
      <c r="M72" s="167" t="s">
        <v>72</v>
      </c>
      <c r="N72" s="168"/>
      <c r="O72" s="212"/>
      <c r="P72" s="167" t="s">
        <v>73</v>
      </c>
      <c r="Q72" s="168"/>
      <c r="R72" s="169"/>
    </row>
    <row r="73" spans="1:18" s="52" customFormat="1" ht="13.5" customHeight="1">
      <c r="A73" s="153"/>
      <c r="B73" s="154"/>
      <c r="C73" s="154"/>
      <c r="D73" s="154"/>
      <c r="E73" s="154"/>
      <c r="F73" s="154"/>
      <c r="G73" s="154"/>
      <c r="H73" s="166"/>
      <c r="I73" s="153"/>
      <c r="J73" s="154"/>
      <c r="K73" s="154"/>
      <c r="L73" s="166"/>
      <c r="M73" s="153"/>
      <c r="N73" s="154"/>
      <c r="O73" s="154"/>
      <c r="P73" s="153"/>
      <c r="Q73" s="154"/>
      <c r="R73" s="166"/>
    </row>
    <row r="74" spans="1:18" s="82" customFormat="1" ht="7.5" customHeight="1"/>
  </sheetData>
  <sheetProtection algorithmName="SHA-512" hashValue="qCbFi9RXntWE+PhaNmzPuyXjtZXD5tkQUNTnr/AlNFR/rHNxuN9dgNsWYZg6gaATcfpZdxWxW9jaIyJclDq9tg==" saltValue="oLrbIpJVLieoAw1C2EdeKg==" spinCount="100000" sheet="1" selectLockedCells="1"/>
  <mergeCells count="84">
    <mergeCell ref="A4:I4"/>
    <mergeCell ref="B5:I8"/>
    <mergeCell ref="A9:I9"/>
    <mergeCell ref="J1:R1"/>
    <mergeCell ref="J2:N2"/>
    <mergeCell ref="O2:R2"/>
    <mergeCell ref="J3:N3"/>
    <mergeCell ref="K4:Q9"/>
    <mergeCell ref="K16:M16"/>
    <mergeCell ref="O16:Q16"/>
    <mergeCell ref="B11:H11"/>
    <mergeCell ref="B12:H12"/>
    <mergeCell ref="K12:Q12"/>
    <mergeCell ref="B13:H13"/>
    <mergeCell ref="K13:M13"/>
    <mergeCell ref="O13:Q13"/>
    <mergeCell ref="K14:M14"/>
    <mergeCell ref="O14:Q14"/>
    <mergeCell ref="F15:H15"/>
    <mergeCell ref="K15:M15"/>
    <mergeCell ref="O15:Q15"/>
    <mergeCell ref="K10:Q11"/>
    <mergeCell ref="A17:R17"/>
    <mergeCell ref="A61:R61"/>
    <mergeCell ref="A62:E62"/>
    <mergeCell ref="F62:L62"/>
    <mergeCell ref="M62:R62"/>
    <mergeCell ref="B21:E21"/>
    <mergeCell ref="B23:E23"/>
    <mergeCell ref="B25:E25"/>
    <mergeCell ref="B27:E27"/>
    <mergeCell ref="B29:E29"/>
    <mergeCell ref="A63:E63"/>
    <mergeCell ref="F63:L63"/>
    <mergeCell ref="M63:R63"/>
    <mergeCell ref="A64:E64"/>
    <mergeCell ref="F64:H64"/>
    <mergeCell ref="I64:L64"/>
    <mergeCell ref="M64:R64"/>
    <mergeCell ref="A65:E65"/>
    <mergeCell ref="F65:H65"/>
    <mergeCell ref="I65:L65"/>
    <mergeCell ref="M65:R65"/>
    <mergeCell ref="A66:H66"/>
    <mergeCell ref="I66:L66"/>
    <mergeCell ref="M66:R66"/>
    <mergeCell ref="A73:H73"/>
    <mergeCell ref="I73:L73"/>
    <mergeCell ref="M73:O73"/>
    <mergeCell ref="P73:R73"/>
    <mergeCell ref="O69:R69"/>
    <mergeCell ref="A71:B71"/>
    <mergeCell ref="C71:D71"/>
    <mergeCell ref="G71:H71"/>
    <mergeCell ref="I71:J71"/>
    <mergeCell ref="K71:L71"/>
    <mergeCell ref="M71:N71"/>
    <mergeCell ref="O71:R71"/>
    <mergeCell ref="A69:B69"/>
    <mergeCell ref="C69:D69"/>
    <mergeCell ref="G69:H69"/>
    <mergeCell ref="I69:J69"/>
    <mergeCell ref="O70:R70"/>
    <mergeCell ref="A72:H72"/>
    <mergeCell ref="I72:L72"/>
    <mergeCell ref="M72:O72"/>
    <mergeCell ref="P72:R72"/>
    <mergeCell ref="A70:B70"/>
    <mergeCell ref="C70:D70"/>
    <mergeCell ref="G70:H70"/>
    <mergeCell ref="I70:J70"/>
    <mergeCell ref="K70:L70"/>
    <mergeCell ref="M70:N70"/>
    <mergeCell ref="K69:L69"/>
    <mergeCell ref="M69:N69"/>
    <mergeCell ref="A67:H67"/>
    <mergeCell ref="I67:L67"/>
    <mergeCell ref="M67:R67"/>
    <mergeCell ref="A68:B68"/>
    <mergeCell ref="C68:D68"/>
    <mergeCell ref="I68:J68"/>
    <mergeCell ref="K68:L68"/>
    <mergeCell ref="M68:N68"/>
    <mergeCell ref="O68:R68"/>
  </mergeCells>
  <pageMargins left="0.25" right="0.25" top="0.25" bottom="0.25" header="0.25" footer="0.1"/>
  <pageSetup orientation="portrait" r:id="rId1"/>
  <headerFooter>
    <oddFooter>&amp;L&amp;7AGR-2323C  (R/11/24)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74"/>
  <sheetViews>
    <sheetView showGridLines="0" showZeros="0" zoomScale="120" zoomScaleNormal="120" zoomScalePageLayoutView="75" workbookViewId="0">
      <selection activeCell="I21" sqref="I21"/>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c r="A1" s="65"/>
      <c r="B1" s="66"/>
      <c r="C1" s="67"/>
      <c r="D1" s="66" t="s">
        <v>17</v>
      </c>
      <c r="E1" s="66"/>
      <c r="F1" s="66"/>
      <c r="G1" s="66"/>
      <c r="H1" s="66"/>
      <c r="I1" s="68"/>
      <c r="J1" s="176" t="s">
        <v>18</v>
      </c>
      <c r="K1" s="177"/>
      <c r="L1" s="177"/>
      <c r="M1" s="177"/>
      <c r="N1" s="177"/>
      <c r="O1" s="177"/>
      <c r="P1" s="177"/>
      <c r="Q1" s="177"/>
      <c r="R1" s="178"/>
    </row>
    <row r="2" spans="1:18" s="69" customFormat="1" ht="12.75">
      <c r="A2" s="70"/>
      <c r="B2" s="71"/>
      <c r="D2" s="72" t="s">
        <v>19</v>
      </c>
      <c r="E2" s="71"/>
      <c r="F2" s="71"/>
      <c r="G2" s="71"/>
      <c r="H2" s="71"/>
      <c r="I2" s="73"/>
      <c r="J2" s="179" t="s">
        <v>20</v>
      </c>
      <c r="K2" s="180"/>
      <c r="L2" s="180"/>
      <c r="M2" s="180"/>
      <c r="N2" s="181"/>
      <c r="O2" s="179" t="s">
        <v>21</v>
      </c>
      <c r="P2" s="180"/>
      <c r="Q2" s="180"/>
      <c r="R2" s="181"/>
    </row>
    <row r="3" spans="1:18" s="69" customFormat="1" ht="16.5" customHeight="1">
      <c r="A3" s="74"/>
      <c r="B3" s="132"/>
      <c r="C3" s="63"/>
      <c r="D3" s="75" t="s">
        <v>22</v>
      </c>
      <c r="E3" s="132"/>
      <c r="F3" s="76"/>
      <c r="G3" s="63"/>
      <c r="H3" s="77"/>
      <c r="I3" s="133"/>
      <c r="J3" s="182">
        <v>4950</v>
      </c>
      <c r="K3" s="183"/>
      <c r="L3" s="183"/>
      <c r="M3" s="183"/>
      <c r="N3" s="184"/>
      <c r="O3" s="61"/>
      <c r="P3" s="63"/>
      <c r="Q3" s="64" t="str">
        <f>Nov!O3&amp;Nov!Q3</f>
        <v>K</v>
      </c>
      <c r="R3" s="78"/>
    </row>
    <row r="4" spans="1:18" s="69" customFormat="1" ht="14.25" customHeight="1">
      <c r="A4" s="176" t="s">
        <v>24</v>
      </c>
      <c r="B4" s="177"/>
      <c r="C4" s="177"/>
      <c r="D4" s="177"/>
      <c r="E4" s="177"/>
      <c r="F4" s="177"/>
      <c r="G4" s="177"/>
      <c r="H4" s="177"/>
      <c r="I4" s="178"/>
      <c r="J4" s="79"/>
      <c r="K4" s="221" t="s">
        <v>74</v>
      </c>
      <c r="L4" s="221"/>
      <c r="M4" s="221"/>
      <c r="N4" s="221"/>
      <c r="O4" s="221"/>
      <c r="P4" s="221"/>
      <c r="Q4" s="221"/>
      <c r="R4" s="80"/>
    </row>
    <row r="5" spans="1:18" s="69" customFormat="1" ht="13.5" customHeight="1">
      <c r="A5" s="65"/>
      <c r="B5" s="187" t="s">
        <v>26</v>
      </c>
      <c r="C5" s="188"/>
      <c r="D5" s="188"/>
      <c r="E5" s="188"/>
      <c r="F5" s="188"/>
      <c r="G5" s="188"/>
      <c r="H5" s="188"/>
      <c r="I5" s="189"/>
      <c r="J5" s="79"/>
      <c r="K5" s="222"/>
      <c r="L5" s="222"/>
      <c r="M5" s="222"/>
      <c r="N5" s="222"/>
      <c r="O5" s="222"/>
      <c r="P5" s="222"/>
      <c r="Q5" s="222"/>
      <c r="R5" s="80"/>
    </row>
    <row r="6" spans="1:18" s="69" customFormat="1" ht="13.5" customHeight="1">
      <c r="A6" s="70"/>
      <c r="B6" s="190"/>
      <c r="C6" s="190"/>
      <c r="D6" s="190"/>
      <c r="E6" s="190"/>
      <c r="F6" s="190"/>
      <c r="G6" s="190"/>
      <c r="H6" s="190"/>
      <c r="I6" s="191"/>
      <c r="J6" s="79"/>
      <c r="K6" s="222"/>
      <c r="L6" s="222"/>
      <c r="M6" s="222"/>
      <c r="N6" s="222"/>
      <c r="O6" s="222"/>
      <c r="P6" s="222"/>
      <c r="Q6" s="222"/>
      <c r="R6" s="80"/>
    </row>
    <row r="7" spans="1:18" s="69" customFormat="1" ht="13.5" customHeight="1">
      <c r="A7" s="70"/>
      <c r="B7" s="190"/>
      <c r="C7" s="190"/>
      <c r="D7" s="190"/>
      <c r="E7" s="190"/>
      <c r="F7" s="190"/>
      <c r="G7" s="190"/>
      <c r="H7" s="190"/>
      <c r="I7" s="191"/>
      <c r="J7" s="79"/>
      <c r="K7" s="222"/>
      <c r="L7" s="222"/>
      <c r="M7" s="222"/>
      <c r="N7" s="222"/>
      <c r="O7" s="222"/>
      <c r="P7" s="222"/>
      <c r="Q7" s="222"/>
      <c r="R7" s="80"/>
    </row>
    <row r="8" spans="1:18" s="69" customFormat="1" ht="13.5" customHeight="1">
      <c r="A8" s="81"/>
      <c r="B8" s="192"/>
      <c r="C8" s="192"/>
      <c r="D8" s="192"/>
      <c r="E8" s="192"/>
      <c r="F8" s="192"/>
      <c r="G8" s="192"/>
      <c r="H8" s="192"/>
      <c r="I8" s="193"/>
      <c r="J8" s="79"/>
      <c r="K8" s="222"/>
      <c r="L8" s="222"/>
      <c r="M8" s="222"/>
      <c r="N8" s="222"/>
      <c r="O8" s="222"/>
      <c r="P8" s="222"/>
      <c r="Q8" s="222"/>
      <c r="R8" s="80"/>
    </row>
    <row r="9" spans="1:18" s="3" customFormat="1" ht="14.25" customHeight="1">
      <c r="A9" s="218" t="s">
        <v>27</v>
      </c>
      <c r="B9" s="219"/>
      <c r="C9" s="219"/>
      <c r="D9" s="219"/>
      <c r="E9" s="219"/>
      <c r="F9" s="219"/>
      <c r="G9" s="219"/>
      <c r="H9" s="219"/>
      <c r="I9" s="220"/>
      <c r="J9" s="7"/>
      <c r="K9" s="222"/>
      <c r="L9" s="222"/>
      <c r="M9" s="222"/>
      <c r="N9" s="222"/>
      <c r="O9" s="222"/>
      <c r="P9" s="222"/>
      <c r="Q9" s="222"/>
      <c r="R9" s="8"/>
    </row>
    <row r="10" spans="1:18" s="47" customFormat="1" ht="12" customHeight="1">
      <c r="A10" s="83"/>
      <c r="B10" s="116" t="s">
        <v>28</v>
      </c>
      <c r="C10" s="84"/>
      <c r="D10" s="84"/>
      <c r="E10" s="84"/>
      <c r="F10" s="84"/>
      <c r="G10" s="84"/>
      <c r="H10" s="84"/>
      <c r="I10" s="85"/>
      <c r="J10" s="86"/>
      <c r="K10" s="217"/>
      <c r="L10" s="217"/>
      <c r="M10" s="217"/>
      <c r="N10" s="217"/>
      <c r="O10" s="217"/>
      <c r="P10" s="217"/>
      <c r="Q10" s="217"/>
      <c r="R10" s="87"/>
    </row>
    <row r="11" spans="1:18" s="47" customFormat="1" ht="15" customHeight="1">
      <c r="A11" s="86"/>
      <c r="B11" s="213">
        <f>Nov!B11</f>
        <v>0</v>
      </c>
      <c r="C11" s="213"/>
      <c r="D11" s="213"/>
      <c r="E11" s="213"/>
      <c r="F11" s="213"/>
      <c r="G11" s="213"/>
      <c r="H11" s="213"/>
      <c r="I11" s="88"/>
      <c r="J11" s="86"/>
      <c r="K11" s="137"/>
      <c r="L11" s="137"/>
      <c r="M11" s="137"/>
      <c r="N11" s="137"/>
      <c r="O11" s="137"/>
      <c r="P11" s="137"/>
      <c r="Q11" s="137"/>
      <c r="R11" s="89"/>
    </row>
    <row r="12" spans="1:18" s="47" customFormat="1" ht="12" customHeight="1">
      <c r="A12" s="86"/>
      <c r="B12" s="213">
        <f>Nov!B12</f>
        <v>0</v>
      </c>
      <c r="C12" s="213"/>
      <c r="D12" s="213"/>
      <c r="E12" s="213"/>
      <c r="F12" s="213"/>
      <c r="G12" s="213"/>
      <c r="H12" s="213"/>
      <c r="I12" s="88"/>
      <c r="J12" s="86"/>
      <c r="K12" s="223" t="s">
        <v>29</v>
      </c>
      <c r="L12" s="223"/>
      <c r="M12" s="223"/>
      <c r="N12" s="223"/>
      <c r="O12" s="223"/>
      <c r="P12" s="223"/>
      <c r="Q12" s="223"/>
      <c r="R12" s="89"/>
    </row>
    <row r="13" spans="1:18" s="47" customFormat="1" ht="15" customHeight="1">
      <c r="A13" s="86"/>
      <c r="B13" s="213">
        <f>Nov!B13</f>
        <v>0</v>
      </c>
      <c r="C13" s="213"/>
      <c r="D13" s="213"/>
      <c r="E13" s="213"/>
      <c r="F13" s="213"/>
      <c r="G13" s="213"/>
      <c r="H13" s="213"/>
      <c r="I13" s="88"/>
      <c r="J13" s="86"/>
      <c r="K13" s="201"/>
      <c r="L13" s="201"/>
      <c r="M13" s="201"/>
      <c r="O13" s="201"/>
      <c r="P13" s="201"/>
      <c r="Q13" s="201"/>
      <c r="R13" s="89"/>
    </row>
    <row r="14" spans="1:18" s="47" customFormat="1" ht="3" customHeight="1">
      <c r="A14" s="86"/>
      <c r="B14" s="90"/>
      <c r="C14" s="90"/>
      <c r="D14" s="90"/>
      <c r="E14" s="90"/>
      <c r="F14" s="90"/>
      <c r="G14" s="90"/>
      <c r="H14" s="90"/>
      <c r="I14" s="91"/>
      <c r="K14" s="223"/>
      <c r="L14" s="223"/>
      <c r="M14" s="223"/>
      <c r="O14" s="223"/>
      <c r="P14" s="223"/>
      <c r="Q14" s="223"/>
      <c r="R14" s="89"/>
    </row>
    <row r="15" spans="1:18" s="47" customFormat="1" ht="12" customHeight="1">
      <c r="A15" s="86"/>
      <c r="B15" s="118" t="s">
        <v>30</v>
      </c>
      <c r="C15" s="92"/>
      <c r="D15" s="92"/>
      <c r="E15" s="92"/>
      <c r="F15" s="215">
        <f>Nov!F15</f>
        <v>0</v>
      </c>
      <c r="G15" s="215"/>
      <c r="H15" s="215"/>
      <c r="I15" s="93"/>
      <c r="K15" s="223" t="s">
        <v>31</v>
      </c>
      <c r="L15" s="223"/>
      <c r="M15" s="223"/>
      <c r="O15" s="223" t="s">
        <v>32</v>
      </c>
      <c r="P15" s="223"/>
      <c r="Q15" s="223"/>
      <c r="R15" s="89"/>
    </row>
    <row r="16" spans="1:18" s="47" customFormat="1" ht="6" customHeight="1">
      <c r="A16" s="94"/>
      <c r="B16" s="95"/>
      <c r="C16" s="95"/>
      <c r="D16" s="95"/>
      <c r="E16" s="95"/>
      <c r="F16" s="95"/>
      <c r="G16" s="95"/>
      <c r="H16" s="95"/>
      <c r="I16" s="96"/>
      <c r="J16" s="86"/>
      <c r="K16" s="223"/>
      <c r="L16" s="223"/>
      <c r="M16" s="223"/>
      <c r="O16" s="223"/>
      <c r="P16" s="223"/>
      <c r="Q16" s="223"/>
      <c r="R16" s="89"/>
    </row>
    <row r="17" spans="1:19" s="4" customFormat="1" ht="21" customHeight="1">
      <c r="A17" s="197" t="s">
        <v>33</v>
      </c>
      <c r="B17" s="198"/>
      <c r="C17" s="198"/>
      <c r="D17" s="198"/>
      <c r="E17" s="198"/>
      <c r="F17" s="198"/>
      <c r="G17" s="198"/>
      <c r="H17" s="198"/>
      <c r="I17" s="198"/>
      <c r="J17" s="198"/>
      <c r="K17" s="198"/>
      <c r="L17" s="198"/>
      <c r="M17" s="198"/>
      <c r="N17" s="198"/>
      <c r="O17" s="198"/>
      <c r="P17" s="198"/>
      <c r="Q17" s="198"/>
      <c r="R17" s="199"/>
    </row>
    <row r="18" spans="1:19" s="19" customFormat="1" ht="6" customHeight="1">
      <c r="A18" s="27"/>
      <c r="B18" s="28"/>
      <c r="C18" s="28"/>
      <c r="D18" s="28"/>
      <c r="E18" s="28"/>
      <c r="F18" s="28"/>
      <c r="G18" s="28"/>
      <c r="H18" s="28"/>
      <c r="I18" s="28"/>
      <c r="J18" s="28"/>
      <c r="K18" s="28"/>
      <c r="L18" s="28"/>
      <c r="M18" s="28"/>
      <c r="N18" s="28"/>
      <c r="O18" s="28"/>
      <c r="P18" s="28"/>
      <c r="Q18" s="28"/>
      <c r="R18" s="29"/>
    </row>
    <row r="19" spans="1:19" s="19" customFormat="1" ht="26.25" customHeight="1">
      <c r="A19" s="100" t="s">
        <v>34</v>
      </c>
      <c r="G19" s="20" t="s">
        <v>35</v>
      </c>
      <c r="H19" s="20"/>
      <c r="I19" s="20" t="s">
        <v>36</v>
      </c>
      <c r="J19" s="20"/>
      <c r="K19" s="20" t="s">
        <v>37</v>
      </c>
      <c r="L19" s="20"/>
      <c r="M19" s="20" t="s">
        <v>38</v>
      </c>
      <c r="N19" s="20"/>
      <c r="O19" s="20" t="s">
        <v>39</v>
      </c>
      <c r="P19" s="20"/>
      <c r="Q19" s="20" t="s">
        <v>40</v>
      </c>
      <c r="R19" s="40"/>
      <c r="S19" s="41"/>
    </row>
    <row r="20" spans="1:19" s="19" customFormat="1" ht="1.5" customHeight="1">
      <c r="A20" s="21"/>
      <c r="R20" s="22"/>
    </row>
    <row r="21" spans="1:19" s="19" customFormat="1" ht="13.5" customHeight="1">
      <c r="A21" s="21"/>
      <c r="B21" s="174" t="str">
        <f>Nov!B21</f>
        <v>Indirect</v>
      </c>
      <c r="C21" s="174"/>
      <c r="D21" s="174"/>
      <c r="E21" s="174"/>
      <c r="G21" s="42">
        <f>Nov!G21</f>
        <v>0</v>
      </c>
      <c r="I21" s="110"/>
      <c r="K21" s="110"/>
      <c r="M21" s="42">
        <f>SUM(I21+K21)</f>
        <v>0</v>
      </c>
      <c r="O21" s="42">
        <f>Nov!M21+Dec!M21+Jan!M21+Feb!M21</f>
        <v>0</v>
      </c>
      <c r="Q21" s="42">
        <f>G21-O21</f>
        <v>0</v>
      </c>
      <c r="R21" s="22"/>
    </row>
    <row r="22" spans="1:19" s="19" customFormat="1" ht="1.5" customHeight="1">
      <c r="A22" s="21"/>
      <c r="R22" s="22"/>
    </row>
    <row r="23" spans="1:19" s="19" customFormat="1" ht="13.5" customHeight="1">
      <c r="A23" s="21"/>
      <c r="B23" s="174" t="str">
        <f>Nov!B23</f>
        <v>Administration</v>
      </c>
      <c r="C23" s="174"/>
      <c r="D23" s="174"/>
      <c r="E23" s="174"/>
      <c r="G23" s="42">
        <f>Nov!G23</f>
        <v>0</v>
      </c>
      <c r="I23" s="110"/>
      <c r="K23" s="110"/>
      <c r="M23" s="42">
        <f>SUM(I23+K23)</f>
        <v>0</v>
      </c>
      <c r="O23" s="42">
        <f>Nov!M23+Dec!M23+Jan!M23+Feb!M23</f>
        <v>0</v>
      </c>
      <c r="Q23" s="42">
        <f>G23-O23</f>
        <v>0</v>
      </c>
      <c r="R23" s="22"/>
    </row>
    <row r="24" spans="1:19" s="19" customFormat="1" ht="1.5" customHeight="1">
      <c r="A24" s="21"/>
      <c r="R24" s="22"/>
    </row>
    <row r="25" spans="1:19" s="19" customFormat="1" ht="13.5" customHeight="1">
      <c r="A25" s="21"/>
      <c r="B25" s="174" t="str">
        <f>Nov!B25</f>
        <v>Operations</v>
      </c>
      <c r="C25" s="174"/>
      <c r="D25" s="174"/>
      <c r="E25" s="174"/>
      <c r="G25" s="42">
        <f>Nov!G25</f>
        <v>0</v>
      </c>
      <c r="I25" s="110"/>
      <c r="K25" s="110"/>
      <c r="M25" s="42">
        <f>SUM(I25+K25)</f>
        <v>0</v>
      </c>
      <c r="O25" s="42">
        <f>Nov!M25+Dec!M25+Jan!M25+Feb!M25</f>
        <v>0</v>
      </c>
      <c r="Q25" s="42">
        <f>G25-O25</f>
        <v>0</v>
      </c>
      <c r="R25" s="22"/>
    </row>
    <row r="26" spans="1:19" s="19" customFormat="1" ht="1.5" customHeight="1">
      <c r="A26" s="21"/>
      <c r="R26" s="22"/>
    </row>
    <row r="27" spans="1:19" s="19" customFormat="1" ht="13.5" customHeight="1">
      <c r="A27" s="21"/>
      <c r="B27" s="174" t="str">
        <f>Nov!B27</f>
        <v>Pass-through</v>
      </c>
      <c r="C27" s="174"/>
      <c r="D27" s="174"/>
      <c r="E27" s="174"/>
      <c r="G27" s="42">
        <f>Nov!G27</f>
        <v>0</v>
      </c>
      <c r="I27" s="110"/>
      <c r="K27" s="110"/>
      <c r="M27" s="42">
        <f>SUM(I27+K27)</f>
        <v>0</v>
      </c>
      <c r="O27" s="42">
        <f>Nov!M27+Dec!M27+Jan!M27+Feb!M27</f>
        <v>0</v>
      </c>
      <c r="Q27" s="42">
        <f>G27-O27</f>
        <v>0</v>
      </c>
      <c r="R27" s="22"/>
    </row>
    <row r="28" spans="1:19" s="19" customFormat="1" ht="1.5" customHeight="1">
      <c r="A28" s="21"/>
      <c r="R28" s="22"/>
    </row>
    <row r="29" spans="1:19" s="19" customFormat="1" ht="13.5" customHeight="1">
      <c r="A29" s="21"/>
      <c r="B29" s="174" t="str">
        <f>Nov!B29</f>
        <v>Equipment/Capital Imp.</v>
      </c>
      <c r="C29" s="174"/>
      <c r="D29" s="174"/>
      <c r="E29" s="174"/>
      <c r="G29" s="42">
        <f>Nov!G29</f>
        <v>0</v>
      </c>
      <c r="I29" s="110"/>
      <c r="K29" s="110"/>
      <c r="M29" s="42">
        <f>SUM(I29+K29)</f>
        <v>0</v>
      </c>
      <c r="O29" s="42">
        <f>Nov!M29+Dec!M29+Jan!M29+Feb!M29</f>
        <v>0</v>
      </c>
      <c r="Q29" s="42">
        <f>G29-O29</f>
        <v>0</v>
      </c>
      <c r="R29" s="22"/>
    </row>
    <row r="30" spans="1:19" s="19" customFormat="1" ht="1.5" customHeight="1">
      <c r="A30" s="21"/>
      <c r="R30" s="22"/>
    </row>
    <row r="31" spans="1:19" s="19" customFormat="1" ht="4.5" customHeight="1">
      <c r="A31" s="21"/>
      <c r="R31" s="22"/>
    </row>
    <row r="32" spans="1:19" s="19" customFormat="1" ht="13.5" customHeight="1" thickBot="1">
      <c r="A32" s="21"/>
      <c r="B32" s="23" t="s">
        <v>46</v>
      </c>
      <c r="G32" s="43">
        <f>SUM(G21+G23+G25+G27+G29)</f>
        <v>0</v>
      </c>
      <c r="I32" s="43">
        <f>SUM(I21+I23+I25+I27+I29)</f>
        <v>0</v>
      </c>
      <c r="K32" s="43">
        <f>SUM(K21+K23+K25+K27+K29)</f>
        <v>0</v>
      </c>
      <c r="M32" s="43">
        <f>SUM(M21+M23+M25+M27+M29)</f>
        <v>0</v>
      </c>
      <c r="O32" s="43">
        <f>SUM(O21+O23+O25+O27+O29)</f>
        <v>0</v>
      </c>
      <c r="Q32" s="43">
        <f>SUM(Q21+Q23+Q25+Q27+Q29)</f>
        <v>0</v>
      </c>
      <c r="R32" s="22"/>
    </row>
    <row r="33" spans="1:18" s="19" customFormat="1" ht="8.25" customHeight="1" thickTop="1">
      <c r="A33" s="24"/>
      <c r="B33" s="25"/>
      <c r="C33" s="25"/>
      <c r="D33" s="25"/>
      <c r="E33" s="25"/>
      <c r="F33" s="25"/>
      <c r="G33" s="25"/>
      <c r="H33" s="25"/>
      <c r="I33" s="25"/>
      <c r="J33" s="25"/>
      <c r="K33" s="25"/>
      <c r="L33" s="25"/>
      <c r="M33" s="25"/>
      <c r="N33" s="25"/>
      <c r="O33" s="25"/>
      <c r="P33" s="25"/>
      <c r="Q33" s="25"/>
      <c r="R33" s="26"/>
    </row>
    <row r="34" spans="1:18" s="19" customFormat="1" ht="6" customHeight="1">
      <c r="A34" s="27"/>
      <c r="B34" s="28"/>
      <c r="C34" s="28"/>
      <c r="D34" s="28"/>
      <c r="E34" s="28"/>
      <c r="F34" s="28"/>
      <c r="G34" s="28"/>
      <c r="H34" s="28"/>
      <c r="I34" s="28"/>
      <c r="J34" s="28"/>
      <c r="K34" s="28"/>
      <c r="L34" s="28"/>
      <c r="M34" s="28"/>
      <c r="N34" s="28"/>
      <c r="O34" s="28"/>
      <c r="P34" s="28"/>
      <c r="Q34" s="28"/>
      <c r="R34" s="29"/>
    </row>
    <row r="35" spans="1:18" s="19" customFormat="1" ht="12.75">
      <c r="A35" s="101"/>
      <c r="B35" s="119"/>
      <c r="R35" s="22"/>
    </row>
    <row r="36" spans="1:18" s="19" customFormat="1" ht="3" customHeight="1">
      <c r="A36" s="21"/>
      <c r="R36" s="22"/>
    </row>
    <row r="37" spans="1:18" s="19" customFormat="1" ht="12">
      <c r="A37" s="21"/>
      <c r="H37" s="103"/>
      <c r="J37" s="103"/>
      <c r="K37" s="105"/>
      <c r="R37" s="22"/>
    </row>
    <row r="38" spans="1:18" s="19" customFormat="1" ht="2.85" customHeight="1">
      <c r="A38" s="21"/>
      <c r="B38" s="39"/>
      <c r="C38" s="39"/>
      <c r="D38" s="39"/>
      <c r="E38" s="39"/>
      <c r="F38" s="39"/>
      <c r="G38" s="39"/>
      <c r="H38" s="39"/>
      <c r="I38" s="39"/>
      <c r="J38" s="39"/>
      <c r="R38" s="22"/>
    </row>
    <row r="39" spans="1:18" s="19" customFormat="1" ht="12">
      <c r="A39" s="21"/>
      <c r="H39" s="103"/>
      <c r="J39" s="103"/>
      <c r="K39" s="105"/>
      <c r="R39" s="22"/>
    </row>
    <row r="40" spans="1:18" s="39" customFormat="1" ht="12.75" customHeight="1">
      <c r="A40" s="101"/>
      <c r="B40" s="19"/>
      <c r="H40" s="103"/>
      <c r="I40" s="19"/>
      <c r="J40" s="103"/>
      <c r="K40" s="125"/>
      <c r="L40" s="123"/>
      <c r="M40" s="123"/>
      <c r="N40" s="123"/>
      <c r="O40" s="123"/>
      <c r="P40" s="123"/>
      <c r="Q40" s="19"/>
      <c r="R40" s="109"/>
    </row>
    <row r="41" spans="1:18" s="19" customFormat="1" ht="1.5" customHeight="1">
      <c r="A41" s="107"/>
      <c r="K41" s="123"/>
      <c r="L41" s="123"/>
      <c r="M41" s="123"/>
      <c r="N41" s="123"/>
      <c r="O41" s="123"/>
      <c r="P41" s="123"/>
      <c r="R41" s="22"/>
    </row>
    <row r="42" spans="1:18" s="19" customFormat="1" ht="12">
      <c r="A42" s="21"/>
      <c r="B42" s="127"/>
      <c r="C42" s="127"/>
      <c r="D42" s="127"/>
      <c r="E42" s="127"/>
      <c r="H42" s="103"/>
      <c r="J42" s="103"/>
      <c r="K42" s="129"/>
      <c r="L42" s="129"/>
      <c r="M42" s="129"/>
      <c r="N42" s="129"/>
      <c r="O42" s="129"/>
      <c r="R42" s="22"/>
    </row>
    <row r="43" spans="1:18" s="19" customFormat="1" ht="1.5" customHeight="1">
      <c r="A43" s="21"/>
      <c r="B43" s="127"/>
      <c r="C43" s="127"/>
      <c r="D43" s="127"/>
      <c r="E43" s="127"/>
      <c r="F43" s="121"/>
      <c r="K43" s="129"/>
      <c r="L43" s="129"/>
      <c r="M43" s="129"/>
      <c r="N43" s="129"/>
      <c r="O43" s="129"/>
      <c r="R43" s="22"/>
    </row>
    <row r="44" spans="1:18" s="19" customFormat="1" ht="12">
      <c r="A44" s="21"/>
      <c r="B44" s="127"/>
      <c r="C44" s="127"/>
      <c r="D44" s="127"/>
      <c r="E44" s="127"/>
      <c r="H44" s="103"/>
      <c r="J44" s="103"/>
      <c r="K44" s="129"/>
      <c r="L44" s="129"/>
      <c r="M44" s="129"/>
      <c r="N44" s="129"/>
      <c r="O44" s="129"/>
      <c r="R44" s="22"/>
    </row>
    <row r="45" spans="1:18" s="19" customFormat="1" ht="1.5" customHeight="1">
      <c r="A45" s="21"/>
      <c r="B45" s="127"/>
      <c r="C45" s="127"/>
      <c r="D45" s="127"/>
      <c r="E45" s="127"/>
      <c r="K45" s="129"/>
      <c r="L45" s="129"/>
      <c r="M45" s="129"/>
      <c r="N45" s="129"/>
      <c r="O45" s="129"/>
      <c r="R45" s="22"/>
    </row>
    <row r="46" spans="1:18" s="19" customFormat="1" ht="12">
      <c r="A46" s="21"/>
      <c r="B46" s="127"/>
      <c r="C46" s="127"/>
      <c r="D46" s="127"/>
      <c r="E46" s="127"/>
      <c r="H46" s="103"/>
      <c r="J46" s="103"/>
      <c r="K46" s="129"/>
      <c r="L46" s="129"/>
      <c r="M46" s="129"/>
      <c r="N46" s="129"/>
      <c r="O46" s="129"/>
      <c r="R46" s="22"/>
    </row>
    <row r="47" spans="1:18" s="19" customFormat="1" ht="1.5" customHeight="1">
      <c r="A47" s="21"/>
      <c r="C47" s="121"/>
      <c r="D47" s="121"/>
      <c r="E47" s="121"/>
      <c r="F47" s="121"/>
      <c r="G47" s="121"/>
      <c r="K47" s="129"/>
      <c r="L47" s="129"/>
      <c r="M47" s="129"/>
      <c r="N47" s="129"/>
      <c r="O47" s="129"/>
      <c r="R47" s="22"/>
    </row>
    <row r="48" spans="1:18" s="19" customFormat="1" ht="12">
      <c r="A48" s="21"/>
      <c r="C48" s="121"/>
      <c r="D48" s="121"/>
      <c r="E48" s="121"/>
      <c r="F48" s="121"/>
      <c r="H48" s="104"/>
      <c r="J48" s="104"/>
      <c r="K48" s="129"/>
      <c r="L48" s="129"/>
      <c r="M48" s="129"/>
      <c r="N48" s="129"/>
      <c r="O48" s="129"/>
      <c r="Q48" s="103"/>
      <c r="R48" s="22"/>
    </row>
    <row r="49" spans="1:18" s="19" customFormat="1" ht="3" customHeight="1">
      <c r="A49" s="21"/>
      <c r="C49" s="121"/>
      <c r="D49" s="121"/>
      <c r="E49" s="121"/>
      <c r="F49" s="121"/>
      <c r="R49" s="22"/>
    </row>
    <row r="50" spans="1:18" s="19" customFormat="1" ht="12">
      <c r="A50" s="21"/>
      <c r="H50" s="103"/>
      <c r="J50" s="103"/>
      <c r="K50" s="105"/>
      <c r="R50" s="22"/>
    </row>
    <row r="51" spans="1:18" s="19" customFormat="1" ht="10.5" customHeight="1">
      <c r="A51" s="21"/>
      <c r="K51" s="130"/>
      <c r="R51" s="22"/>
    </row>
    <row r="52" spans="1:18" s="19" customFormat="1" ht="12">
      <c r="A52" s="21"/>
      <c r="K52" s="130"/>
      <c r="R52" s="22"/>
    </row>
    <row r="53" spans="1:18" s="19" customFormat="1" ht="6" customHeight="1">
      <c r="A53" s="21"/>
      <c r="B53" s="120"/>
      <c r="R53" s="22"/>
    </row>
    <row r="54" spans="1:18" s="19" customFormat="1" ht="6" customHeight="1">
      <c r="A54" s="21"/>
      <c r="R54" s="22"/>
    </row>
    <row r="55" spans="1:18" s="19" customFormat="1" ht="12">
      <c r="A55" s="21"/>
      <c r="R55" s="22"/>
    </row>
    <row r="56" spans="1:18" s="19" customFormat="1" ht="3" customHeight="1">
      <c r="A56" s="106"/>
      <c r="R56" s="22"/>
    </row>
    <row r="57" spans="1:18" s="19" customFormat="1" ht="12">
      <c r="A57" s="108"/>
      <c r="G57" s="44"/>
      <c r="I57" s="44"/>
      <c r="O57" s="44"/>
      <c r="R57" s="22"/>
    </row>
    <row r="58" spans="1:18" s="19" customFormat="1" ht="3" customHeight="1">
      <c r="A58" s="21"/>
      <c r="R58" s="22"/>
    </row>
    <row r="59" spans="1:18" s="19" customFormat="1" ht="12">
      <c r="A59" s="108"/>
      <c r="G59" s="44"/>
      <c r="O59" s="44"/>
      <c r="R59" s="22"/>
    </row>
    <row r="60" spans="1:18" s="19" customFormat="1" ht="9" customHeight="1">
      <c r="A60" s="24"/>
      <c r="B60" s="25"/>
      <c r="C60" s="25"/>
      <c r="D60" s="25"/>
      <c r="E60" s="25"/>
      <c r="F60" s="25"/>
      <c r="G60" s="25"/>
      <c r="H60" s="25"/>
      <c r="I60" s="25"/>
      <c r="J60" s="25"/>
      <c r="K60" s="25"/>
      <c r="L60" s="25"/>
      <c r="M60" s="25"/>
      <c r="N60" s="25"/>
      <c r="O60" s="25"/>
      <c r="P60" s="25"/>
      <c r="Q60" s="25"/>
      <c r="R60" s="26"/>
    </row>
    <row r="61" spans="1:18" s="53" customFormat="1" ht="16.5" customHeight="1">
      <c r="A61" s="176" t="s">
        <v>47</v>
      </c>
      <c r="B61" s="177"/>
      <c r="C61" s="177"/>
      <c r="D61" s="177"/>
      <c r="E61" s="177"/>
      <c r="F61" s="177"/>
      <c r="G61" s="177"/>
      <c r="H61" s="177"/>
      <c r="I61" s="177"/>
      <c r="J61" s="177"/>
      <c r="K61" s="177"/>
      <c r="L61" s="177"/>
      <c r="M61" s="177"/>
      <c r="N61" s="177"/>
      <c r="O61" s="177"/>
      <c r="P61" s="177"/>
      <c r="Q61" s="177"/>
      <c r="R61" s="178"/>
    </row>
    <row r="62" spans="1:18" s="51" customFormat="1" ht="11.25" customHeight="1">
      <c r="A62" s="167" t="s">
        <v>48</v>
      </c>
      <c r="B62" s="168"/>
      <c r="C62" s="168"/>
      <c r="D62" s="168"/>
      <c r="E62" s="169"/>
      <c r="F62" s="167" t="s">
        <v>49</v>
      </c>
      <c r="G62" s="168"/>
      <c r="H62" s="168"/>
      <c r="I62" s="168"/>
      <c r="J62" s="168"/>
      <c r="K62" s="168"/>
      <c r="L62" s="169"/>
      <c r="M62" s="167" t="s">
        <v>32</v>
      </c>
      <c r="N62" s="168"/>
      <c r="O62" s="168"/>
      <c r="P62" s="168"/>
      <c r="Q62" s="168"/>
      <c r="R62" s="169"/>
    </row>
    <row r="63" spans="1:18" s="52" customFormat="1" ht="13.5" customHeight="1">
      <c r="A63" s="153"/>
      <c r="B63" s="154"/>
      <c r="C63" s="154"/>
      <c r="D63" s="154"/>
      <c r="E63" s="166"/>
      <c r="F63" s="153"/>
      <c r="G63" s="154"/>
      <c r="H63" s="154"/>
      <c r="I63" s="154"/>
      <c r="J63" s="154"/>
      <c r="K63" s="154"/>
      <c r="L63" s="166"/>
      <c r="M63" s="153"/>
      <c r="N63" s="154"/>
      <c r="O63" s="154"/>
      <c r="P63" s="154"/>
      <c r="Q63" s="154"/>
      <c r="R63" s="166"/>
    </row>
    <row r="64" spans="1:18" s="51" customFormat="1" ht="11.25" customHeight="1">
      <c r="A64" s="167" t="s">
        <v>50</v>
      </c>
      <c r="B64" s="168"/>
      <c r="C64" s="168"/>
      <c r="D64" s="168"/>
      <c r="E64" s="169"/>
      <c r="F64" s="167" t="s">
        <v>51</v>
      </c>
      <c r="G64" s="168"/>
      <c r="H64" s="169"/>
      <c r="I64" s="167" t="s">
        <v>52</v>
      </c>
      <c r="J64" s="168"/>
      <c r="K64" s="168"/>
      <c r="L64" s="169"/>
      <c r="M64" s="167" t="s">
        <v>53</v>
      </c>
      <c r="N64" s="168"/>
      <c r="O64" s="168"/>
      <c r="P64" s="168"/>
      <c r="Q64" s="168"/>
      <c r="R64" s="169"/>
    </row>
    <row r="65" spans="1:18" s="53" customFormat="1" ht="13.5" customHeight="1">
      <c r="A65" s="157"/>
      <c r="B65" s="158"/>
      <c r="C65" s="158"/>
      <c r="D65" s="158"/>
      <c r="E65" s="159"/>
      <c r="F65" s="157"/>
      <c r="G65" s="158"/>
      <c r="H65" s="159"/>
      <c r="I65" s="157"/>
      <c r="J65" s="158"/>
      <c r="K65" s="158"/>
      <c r="L65" s="159"/>
      <c r="M65" s="163">
        <f t="shared" ref="M65" si="0">$F$15</f>
        <v>0</v>
      </c>
      <c r="N65" s="206"/>
      <c r="O65" s="207"/>
      <c r="P65" s="207"/>
      <c r="Q65" s="207"/>
      <c r="R65" s="208"/>
    </row>
    <row r="66" spans="1:18" s="51" customFormat="1" ht="11.25" customHeight="1">
      <c r="A66" s="167" t="s">
        <v>54</v>
      </c>
      <c r="B66" s="168"/>
      <c r="C66" s="168"/>
      <c r="D66" s="168"/>
      <c r="E66" s="168"/>
      <c r="F66" s="168"/>
      <c r="G66" s="168"/>
      <c r="H66" s="169"/>
      <c r="I66" s="167" t="s">
        <v>21</v>
      </c>
      <c r="J66" s="168"/>
      <c r="K66" s="168"/>
      <c r="L66" s="169"/>
      <c r="M66" s="167" t="s">
        <v>55</v>
      </c>
      <c r="N66" s="168"/>
      <c r="O66" s="168"/>
      <c r="P66" s="168"/>
      <c r="Q66" s="168"/>
      <c r="R66" s="169"/>
    </row>
    <row r="67" spans="1:18" s="54" customFormat="1" ht="13.5" customHeight="1">
      <c r="A67" s="160"/>
      <c r="B67" s="161"/>
      <c r="C67" s="161"/>
      <c r="D67" s="161"/>
      <c r="E67" s="161"/>
      <c r="F67" s="161"/>
      <c r="G67" s="161"/>
      <c r="H67" s="162"/>
      <c r="I67" s="163" t="str">
        <f>Q3</f>
        <v>K</v>
      </c>
      <c r="J67" s="164"/>
      <c r="K67" s="164"/>
      <c r="L67" s="211"/>
      <c r="M67" s="153" t="s">
        <v>56</v>
      </c>
      <c r="N67" s="154"/>
      <c r="O67" s="155"/>
      <c r="P67" s="155"/>
      <c r="Q67" s="155"/>
      <c r="R67" s="156"/>
    </row>
    <row r="68" spans="1:18" s="58" customFormat="1" ht="20.25" customHeight="1">
      <c r="A68" s="209" t="s">
        <v>57</v>
      </c>
      <c r="B68" s="210"/>
      <c r="C68" s="209" t="s">
        <v>58</v>
      </c>
      <c r="D68" s="210"/>
      <c r="E68" s="55" t="s">
        <v>59</v>
      </c>
      <c r="F68" s="55" t="s">
        <v>60</v>
      </c>
      <c r="G68" s="56" t="s">
        <v>61</v>
      </c>
      <c r="H68" s="57"/>
      <c r="I68" s="209" t="s">
        <v>62</v>
      </c>
      <c r="J68" s="210"/>
      <c r="K68" s="209" t="s">
        <v>63</v>
      </c>
      <c r="L68" s="210"/>
      <c r="M68" s="150" t="s">
        <v>64</v>
      </c>
      <c r="N68" s="151"/>
      <c r="O68" s="150" t="s">
        <v>65</v>
      </c>
      <c r="P68" s="152"/>
      <c r="Q68" s="152"/>
      <c r="R68" s="151"/>
    </row>
    <row r="69" spans="1:18" s="54" customFormat="1" ht="13.5" customHeight="1">
      <c r="A69" s="138"/>
      <c r="B69" s="139"/>
      <c r="C69" s="138" t="s">
        <v>66</v>
      </c>
      <c r="D69" s="139"/>
      <c r="E69" s="59" t="s">
        <v>67</v>
      </c>
      <c r="F69" s="59" t="s">
        <v>68</v>
      </c>
      <c r="G69" s="138" t="s">
        <v>69</v>
      </c>
      <c r="H69" s="139"/>
      <c r="I69" s="138" t="s">
        <v>70</v>
      </c>
      <c r="J69" s="139"/>
      <c r="K69" s="140"/>
      <c r="L69" s="141"/>
      <c r="M69" s="138"/>
      <c r="N69" s="139"/>
      <c r="O69" s="203" t="str">
        <f>Q3 &amp;" TEFAP CCC Y2P3 Feb"</f>
        <v>K TEFAP CCC Y2P3 Feb</v>
      </c>
      <c r="P69" s="204"/>
      <c r="Q69" s="204"/>
      <c r="R69" s="205"/>
    </row>
    <row r="70" spans="1:18" s="54" customFormat="1" ht="13.5" customHeight="1">
      <c r="A70" s="138"/>
      <c r="B70" s="139"/>
      <c r="C70" s="138"/>
      <c r="D70" s="139"/>
      <c r="E70" s="59"/>
      <c r="F70" s="59"/>
      <c r="G70" s="140"/>
      <c r="H70" s="141"/>
      <c r="I70" s="140"/>
      <c r="J70" s="141"/>
      <c r="K70" s="140"/>
      <c r="L70" s="141"/>
      <c r="M70" s="138"/>
      <c r="N70" s="139"/>
      <c r="O70" s="140"/>
      <c r="P70" s="142"/>
      <c r="Q70" s="142"/>
      <c r="R70" s="141"/>
    </row>
    <row r="71" spans="1:18" s="54" customFormat="1" ht="13.5" customHeight="1">
      <c r="A71" s="160"/>
      <c r="B71" s="162"/>
      <c r="C71" s="160"/>
      <c r="D71" s="162"/>
      <c r="E71" s="60"/>
      <c r="F71" s="60"/>
      <c r="G71" s="153"/>
      <c r="H71" s="166"/>
      <c r="I71" s="153"/>
      <c r="J71" s="166"/>
      <c r="K71" s="153"/>
      <c r="L71" s="166"/>
      <c r="M71" s="160"/>
      <c r="N71" s="162"/>
      <c r="O71" s="153"/>
      <c r="P71" s="154"/>
      <c r="Q71" s="154"/>
      <c r="R71" s="166"/>
    </row>
    <row r="72" spans="1:18" s="51" customFormat="1" ht="11.25" customHeight="1">
      <c r="A72" s="167" t="s">
        <v>71</v>
      </c>
      <c r="B72" s="168"/>
      <c r="C72" s="168"/>
      <c r="D72" s="168"/>
      <c r="E72" s="168"/>
      <c r="F72" s="168"/>
      <c r="G72" s="168"/>
      <c r="H72" s="169"/>
      <c r="I72" s="167" t="s">
        <v>32</v>
      </c>
      <c r="J72" s="168"/>
      <c r="K72" s="168"/>
      <c r="L72" s="169"/>
      <c r="M72" s="167" t="s">
        <v>72</v>
      </c>
      <c r="N72" s="168"/>
      <c r="O72" s="212"/>
      <c r="P72" s="167" t="s">
        <v>73</v>
      </c>
      <c r="Q72" s="168"/>
      <c r="R72" s="169"/>
    </row>
    <row r="73" spans="1:18" s="52" customFormat="1" ht="13.5" customHeight="1">
      <c r="A73" s="153"/>
      <c r="B73" s="154"/>
      <c r="C73" s="154"/>
      <c r="D73" s="154"/>
      <c r="E73" s="154"/>
      <c r="F73" s="154"/>
      <c r="G73" s="154"/>
      <c r="H73" s="166"/>
      <c r="I73" s="153"/>
      <c r="J73" s="154"/>
      <c r="K73" s="154"/>
      <c r="L73" s="166"/>
      <c r="M73" s="153"/>
      <c r="N73" s="154"/>
      <c r="O73" s="154"/>
      <c r="P73" s="153"/>
      <c r="Q73" s="154"/>
      <c r="R73" s="166"/>
    </row>
    <row r="74" spans="1:18" s="82" customFormat="1" ht="7.5" customHeight="1"/>
  </sheetData>
  <sheetProtection algorithmName="SHA-512" hashValue="O0XKRZBhXL843tVGkdxxhCE1p48Eoo4Hsev2TsZgJMv/KrlTIPMGrlUZ5nAJ6t/3O8TEfrVn+2uJs28rfipqPQ==" saltValue="EyIwPuCkj3B17vQifAGCiw==" spinCount="100000" sheet="1" selectLockedCells="1"/>
  <mergeCells count="84">
    <mergeCell ref="K69:L69"/>
    <mergeCell ref="I68:J68"/>
    <mergeCell ref="A69:B69"/>
    <mergeCell ref="C69:D69"/>
    <mergeCell ref="G69:H69"/>
    <mergeCell ref="I69:J69"/>
    <mergeCell ref="A4:I4"/>
    <mergeCell ref="B5:I8"/>
    <mergeCell ref="A9:I9"/>
    <mergeCell ref="A17:R17"/>
    <mergeCell ref="K12:Q12"/>
    <mergeCell ref="K13:M13"/>
    <mergeCell ref="O13:Q13"/>
    <mergeCell ref="K14:M14"/>
    <mergeCell ref="O14:Q14"/>
    <mergeCell ref="K15:M15"/>
    <mergeCell ref="O15:Q15"/>
    <mergeCell ref="B11:H11"/>
    <mergeCell ref="B12:H12"/>
    <mergeCell ref="B13:H13"/>
    <mergeCell ref="F15:H15"/>
    <mergeCell ref="J1:R1"/>
    <mergeCell ref="J2:N2"/>
    <mergeCell ref="O2:R2"/>
    <mergeCell ref="J3:N3"/>
    <mergeCell ref="K16:M16"/>
    <mergeCell ref="O16:Q16"/>
    <mergeCell ref="K4:Q9"/>
    <mergeCell ref="K10:Q11"/>
    <mergeCell ref="B29:E29"/>
    <mergeCell ref="O69:R69"/>
    <mergeCell ref="M64:R64"/>
    <mergeCell ref="M65:R65"/>
    <mergeCell ref="M67:R67"/>
    <mergeCell ref="M68:N68"/>
    <mergeCell ref="M66:R66"/>
    <mergeCell ref="O68:R68"/>
    <mergeCell ref="A67:H67"/>
    <mergeCell ref="I67:L67"/>
    <mergeCell ref="A68:B68"/>
    <mergeCell ref="C68:D68"/>
    <mergeCell ref="A65:E65"/>
    <mergeCell ref="A66:H66"/>
    <mergeCell ref="F65:H65"/>
    <mergeCell ref="I65:L65"/>
    <mergeCell ref="P72:R72"/>
    <mergeCell ref="A62:E62"/>
    <mergeCell ref="F62:L62"/>
    <mergeCell ref="B21:E21"/>
    <mergeCell ref="K68:L68"/>
    <mergeCell ref="M69:N69"/>
    <mergeCell ref="A61:R61"/>
    <mergeCell ref="A64:E64"/>
    <mergeCell ref="F64:H64"/>
    <mergeCell ref="I64:L64"/>
    <mergeCell ref="A63:E63"/>
    <mergeCell ref="F63:L63"/>
    <mergeCell ref="I66:L66"/>
    <mergeCell ref="B23:E23"/>
    <mergeCell ref="B25:E25"/>
    <mergeCell ref="B27:E27"/>
    <mergeCell ref="M70:N70"/>
    <mergeCell ref="O70:R70"/>
    <mergeCell ref="A70:B70"/>
    <mergeCell ref="C70:D70"/>
    <mergeCell ref="G70:H70"/>
    <mergeCell ref="I70:J70"/>
    <mergeCell ref="K70:L70"/>
    <mergeCell ref="M63:R63"/>
    <mergeCell ref="M62:R62"/>
    <mergeCell ref="P73:R73"/>
    <mergeCell ref="A71:B71"/>
    <mergeCell ref="C71:D71"/>
    <mergeCell ref="G71:H71"/>
    <mergeCell ref="I71:J71"/>
    <mergeCell ref="K71:L71"/>
    <mergeCell ref="M71:N71"/>
    <mergeCell ref="O71:R71"/>
    <mergeCell ref="A72:H72"/>
    <mergeCell ref="I72:L72"/>
    <mergeCell ref="A73:H73"/>
    <mergeCell ref="M72:O72"/>
    <mergeCell ref="I73:L73"/>
    <mergeCell ref="M73:O73"/>
  </mergeCells>
  <pageMargins left="0.25" right="0.25" top="0.25" bottom="0.25" header="0.25" footer="0.1"/>
  <pageSetup orientation="portrait" r:id="rId1"/>
  <headerFooter>
    <oddFooter>&amp;L&amp;7AGR-2323C  (R/11/24)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S74"/>
  <sheetViews>
    <sheetView showGridLines="0" showZeros="0" zoomScale="120" zoomScaleNormal="120" zoomScalePageLayoutView="75" workbookViewId="0">
      <selection activeCell="I21" sqref="I21"/>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c r="A1" s="65"/>
      <c r="B1" s="66"/>
      <c r="C1" s="67"/>
      <c r="D1" s="66" t="s">
        <v>17</v>
      </c>
      <c r="E1" s="66"/>
      <c r="F1" s="66"/>
      <c r="G1" s="66"/>
      <c r="H1" s="66"/>
      <c r="I1" s="68"/>
      <c r="J1" s="176" t="s">
        <v>18</v>
      </c>
      <c r="K1" s="177"/>
      <c r="L1" s="177"/>
      <c r="M1" s="177"/>
      <c r="N1" s="177"/>
      <c r="O1" s="177"/>
      <c r="P1" s="177"/>
      <c r="Q1" s="177"/>
      <c r="R1" s="178"/>
    </row>
    <row r="2" spans="1:18" s="69" customFormat="1" ht="12.75">
      <c r="A2" s="70"/>
      <c r="B2" s="71"/>
      <c r="D2" s="72" t="s">
        <v>19</v>
      </c>
      <c r="E2" s="71"/>
      <c r="F2" s="71"/>
      <c r="G2" s="71"/>
      <c r="H2" s="71"/>
      <c r="I2" s="73"/>
      <c r="J2" s="179" t="s">
        <v>20</v>
      </c>
      <c r="K2" s="180"/>
      <c r="L2" s="180"/>
      <c r="M2" s="180"/>
      <c r="N2" s="181"/>
      <c r="O2" s="179" t="s">
        <v>21</v>
      </c>
      <c r="P2" s="180"/>
      <c r="Q2" s="180"/>
      <c r="R2" s="181"/>
    </row>
    <row r="3" spans="1:18" s="69" customFormat="1" ht="16.5" customHeight="1">
      <c r="A3" s="74"/>
      <c r="B3" s="132"/>
      <c r="C3" s="63"/>
      <c r="D3" s="75" t="s">
        <v>22</v>
      </c>
      <c r="E3" s="132"/>
      <c r="F3" s="76"/>
      <c r="G3" s="63"/>
      <c r="H3" s="77"/>
      <c r="I3" s="133"/>
      <c r="J3" s="182">
        <v>4950</v>
      </c>
      <c r="K3" s="183"/>
      <c r="L3" s="183"/>
      <c r="M3" s="183"/>
      <c r="N3" s="184"/>
      <c r="O3" s="61"/>
      <c r="P3" s="63"/>
      <c r="Q3" s="64" t="str">
        <f>Nov!O3&amp;Nov!Q3</f>
        <v>K</v>
      </c>
      <c r="R3" s="78"/>
    </row>
    <row r="4" spans="1:18" s="69" customFormat="1" ht="14.25" customHeight="1">
      <c r="A4" s="176" t="s">
        <v>24</v>
      </c>
      <c r="B4" s="177"/>
      <c r="C4" s="177"/>
      <c r="D4" s="177"/>
      <c r="E4" s="177"/>
      <c r="F4" s="177"/>
      <c r="G4" s="177"/>
      <c r="H4" s="177"/>
      <c r="I4" s="178"/>
      <c r="J4" s="79"/>
      <c r="K4" s="221" t="s">
        <v>74</v>
      </c>
      <c r="L4" s="221"/>
      <c r="M4" s="221"/>
      <c r="N4" s="221"/>
      <c r="O4" s="221"/>
      <c r="P4" s="221"/>
      <c r="Q4" s="221"/>
      <c r="R4" s="80"/>
    </row>
    <row r="5" spans="1:18" s="69" customFormat="1" ht="13.5" customHeight="1">
      <c r="A5" s="65"/>
      <c r="B5" s="187" t="s">
        <v>26</v>
      </c>
      <c r="C5" s="188"/>
      <c r="D5" s="188"/>
      <c r="E5" s="188"/>
      <c r="F5" s="188"/>
      <c r="G5" s="188"/>
      <c r="H5" s="188"/>
      <c r="I5" s="189"/>
      <c r="J5" s="79"/>
      <c r="K5" s="222"/>
      <c r="L5" s="222"/>
      <c r="M5" s="222"/>
      <c r="N5" s="222"/>
      <c r="O5" s="222"/>
      <c r="P5" s="222"/>
      <c r="Q5" s="222"/>
      <c r="R5" s="80"/>
    </row>
    <row r="6" spans="1:18" s="69" customFormat="1" ht="13.5" customHeight="1">
      <c r="A6" s="70"/>
      <c r="B6" s="190"/>
      <c r="C6" s="190"/>
      <c r="D6" s="190"/>
      <c r="E6" s="190"/>
      <c r="F6" s="190"/>
      <c r="G6" s="190"/>
      <c r="H6" s="190"/>
      <c r="I6" s="191"/>
      <c r="J6" s="79"/>
      <c r="K6" s="222"/>
      <c r="L6" s="222"/>
      <c r="M6" s="222"/>
      <c r="N6" s="222"/>
      <c r="O6" s="222"/>
      <c r="P6" s="222"/>
      <c r="Q6" s="222"/>
      <c r="R6" s="80"/>
    </row>
    <row r="7" spans="1:18" s="69" customFormat="1" ht="13.5" customHeight="1">
      <c r="A7" s="70"/>
      <c r="B7" s="190"/>
      <c r="C7" s="190"/>
      <c r="D7" s="190"/>
      <c r="E7" s="190"/>
      <c r="F7" s="190"/>
      <c r="G7" s="190"/>
      <c r="H7" s="190"/>
      <c r="I7" s="191"/>
      <c r="J7" s="79"/>
      <c r="K7" s="222"/>
      <c r="L7" s="222"/>
      <c r="M7" s="222"/>
      <c r="N7" s="222"/>
      <c r="O7" s="222"/>
      <c r="P7" s="222"/>
      <c r="Q7" s="222"/>
      <c r="R7" s="80"/>
    </row>
    <row r="8" spans="1:18" s="69" customFormat="1" ht="13.5" customHeight="1">
      <c r="A8" s="81"/>
      <c r="B8" s="192"/>
      <c r="C8" s="192"/>
      <c r="D8" s="192"/>
      <c r="E8" s="192"/>
      <c r="F8" s="192"/>
      <c r="G8" s="192"/>
      <c r="H8" s="192"/>
      <c r="I8" s="193"/>
      <c r="J8" s="79"/>
      <c r="K8" s="222"/>
      <c r="L8" s="222"/>
      <c r="M8" s="222"/>
      <c r="N8" s="222"/>
      <c r="O8" s="222"/>
      <c r="P8" s="222"/>
      <c r="Q8" s="222"/>
      <c r="R8" s="80"/>
    </row>
    <row r="9" spans="1:18" s="3" customFormat="1" ht="14.25" customHeight="1">
      <c r="A9" s="218" t="s">
        <v>27</v>
      </c>
      <c r="B9" s="219"/>
      <c r="C9" s="219"/>
      <c r="D9" s="219"/>
      <c r="E9" s="219"/>
      <c r="F9" s="219"/>
      <c r="G9" s="219"/>
      <c r="H9" s="219"/>
      <c r="I9" s="220"/>
      <c r="J9" s="7"/>
      <c r="K9" s="222"/>
      <c r="L9" s="222"/>
      <c r="M9" s="222"/>
      <c r="N9" s="222"/>
      <c r="O9" s="222"/>
      <c r="P9" s="222"/>
      <c r="Q9" s="222"/>
      <c r="R9" s="8"/>
    </row>
    <row r="10" spans="1:18" s="1" customFormat="1" ht="12" customHeight="1">
      <c r="A10" s="9"/>
      <c r="B10" s="115" t="s">
        <v>28</v>
      </c>
      <c r="C10" s="10"/>
      <c r="D10" s="10"/>
      <c r="E10" s="10"/>
      <c r="F10" s="10"/>
      <c r="G10" s="10"/>
      <c r="H10" s="10"/>
      <c r="I10" s="11"/>
      <c r="J10" s="6"/>
      <c r="K10" s="217"/>
      <c r="L10" s="217"/>
      <c r="M10" s="217"/>
      <c r="N10" s="217"/>
      <c r="O10" s="217"/>
      <c r="P10" s="217"/>
      <c r="Q10" s="217"/>
      <c r="R10" s="8"/>
    </row>
    <row r="11" spans="1:18" s="1" customFormat="1" ht="15" customHeight="1">
      <c r="A11" s="6"/>
      <c r="B11" s="213">
        <f>Nov!B11</f>
        <v>0</v>
      </c>
      <c r="C11" s="213"/>
      <c r="D11" s="213"/>
      <c r="E11" s="213"/>
      <c r="F11" s="213"/>
      <c r="G11" s="213"/>
      <c r="H11" s="213"/>
      <c r="I11" s="38"/>
      <c r="J11" s="6"/>
      <c r="K11" s="137"/>
      <c r="L11" s="137"/>
      <c r="M11" s="137"/>
      <c r="N11" s="137"/>
      <c r="O11" s="137"/>
      <c r="P11" s="137"/>
      <c r="Q11" s="137"/>
      <c r="R11" s="5"/>
    </row>
    <row r="12" spans="1:18" s="1" customFormat="1" ht="12" customHeight="1">
      <c r="A12" s="6"/>
      <c r="B12" s="213">
        <f>Nov!B12</f>
        <v>0</v>
      </c>
      <c r="C12" s="214"/>
      <c r="D12" s="214"/>
      <c r="E12" s="214"/>
      <c r="F12" s="214"/>
      <c r="G12" s="214"/>
      <c r="H12" s="214"/>
      <c r="I12" s="38"/>
      <c r="J12" s="6"/>
      <c r="K12" s="200" t="s">
        <v>29</v>
      </c>
      <c r="L12" s="200"/>
      <c r="M12" s="200"/>
      <c r="N12" s="200"/>
      <c r="O12" s="200"/>
      <c r="P12" s="200"/>
      <c r="Q12" s="200"/>
      <c r="R12" s="5"/>
    </row>
    <row r="13" spans="1:18" s="1" customFormat="1" ht="15" customHeight="1">
      <c r="A13" s="6"/>
      <c r="B13" s="213">
        <f>Nov!B13</f>
        <v>0</v>
      </c>
      <c r="C13" s="213"/>
      <c r="D13" s="213"/>
      <c r="E13" s="213"/>
      <c r="F13" s="213"/>
      <c r="G13" s="213"/>
      <c r="H13" s="213"/>
      <c r="I13" s="38"/>
      <c r="J13" s="6"/>
      <c r="K13" s="201"/>
      <c r="L13" s="201"/>
      <c r="M13" s="201"/>
      <c r="O13" s="201"/>
      <c r="P13" s="201"/>
      <c r="Q13" s="201"/>
      <c r="R13" s="5"/>
    </row>
    <row r="14" spans="1:18" s="1" customFormat="1" ht="3" customHeight="1">
      <c r="A14" s="6"/>
      <c r="B14" s="17"/>
      <c r="C14" s="17"/>
      <c r="D14" s="17"/>
      <c r="E14" s="17"/>
      <c r="F14" s="17"/>
      <c r="G14" s="17"/>
      <c r="H14" s="17"/>
      <c r="I14" s="18"/>
      <c r="K14" s="200"/>
      <c r="L14" s="200"/>
      <c r="M14" s="200"/>
      <c r="O14" s="200"/>
      <c r="P14" s="200"/>
      <c r="Q14" s="200"/>
      <c r="R14" s="5"/>
    </row>
    <row r="15" spans="1:18" s="1" customFormat="1" ht="12" customHeight="1">
      <c r="A15" s="6"/>
      <c r="B15" s="117" t="s">
        <v>30</v>
      </c>
      <c r="C15" s="15"/>
      <c r="D15" s="15"/>
      <c r="E15" s="15"/>
      <c r="F15" s="215">
        <f>Nov!F15</f>
        <v>0</v>
      </c>
      <c r="G15" s="216"/>
      <c r="H15" s="216"/>
      <c r="I15" s="16"/>
      <c r="K15" s="200" t="s">
        <v>31</v>
      </c>
      <c r="L15" s="200"/>
      <c r="M15" s="200"/>
      <c r="O15" s="200" t="s">
        <v>32</v>
      </c>
      <c r="P15" s="200"/>
      <c r="Q15" s="200"/>
      <c r="R15" s="5"/>
    </row>
    <row r="16" spans="1:18" s="1" customFormat="1" ht="6" customHeight="1">
      <c r="A16" s="12"/>
      <c r="B16" s="13"/>
      <c r="C16" s="13"/>
      <c r="D16" s="13"/>
      <c r="E16" s="13"/>
      <c r="F16" s="13"/>
      <c r="G16" s="13"/>
      <c r="H16" s="13"/>
      <c r="I16" s="14"/>
      <c r="J16" s="6"/>
      <c r="K16" s="200"/>
      <c r="L16" s="200"/>
      <c r="M16" s="200"/>
      <c r="O16" s="200"/>
      <c r="P16" s="200"/>
      <c r="Q16" s="200"/>
      <c r="R16" s="5"/>
    </row>
    <row r="17" spans="1:19" s="4" customFormat="1" ht="21" customHeight="1">
      <c r="A17" s="197" t="s">
        <v>33</v>
      </c>
      <c r="B17" s="198"/>
      <c r="C17" s="198"/>
      <c r="D17" s="198"/>
      <c r="E17" s="198"/>
      <c r="F17" s="198"/>
      <c r="G17" s="198"/>
      <c r="H17" s="198"/>
      <c r="I17" s="198"/>
      <c r="J17" s="198"/>
      <c r="K17" s="198"/>
      <c r="L17" s="198"/>
      <c r="M17" s="198"/>
      <c r="N17" s="198"/>
      <c r="O17" s="198"/>
      <c r="P17" s="198"/>
      <c r="Q17" s="198"/>
      <c r="R17" s="199"/>
    </row>
    <row r="18" spans="1:19" s="19" customFormat="1" ht="6" customHeight="1">
      <c r="A18" s="27"/>
      <c r="B18" s="28"/>
      <c r="C18" s="28"/>
      <c r="D18" s="28"/>
      <c r="E18" s="28"/>
      <c r="F18" s="28"/>
      <c r="G18" s="28"/>
      <c r="H18" s="28"/>
      <c r="I18" s="28"/>
      <c r="J18" s="28"/>
      <c r="K18" s="28"/>
      <c r="L18" s="28"/>
      <c r="M18" s="28"/>
      <c r="N18" s="28"/>
      <c r="O18" s="28"/>
      <c r="P18" s="28"/>
      <c r="Q18" s="28"/>
      <c r="R18" s="29"/>
    </row>
    <row r="19" spans="1:19" s="19" customFormat="1" ht="26.25" customHeight="1">
      <c r="A19" s="100" t="s">
        <v>34</v>
      </c>
      <c r="G19" s="20" t="s">
        <v>35</v>
      </c>
      <c r="H19" s="20"/>
      <c r="I19" s="20" t="s">
        <v>36</v>
      </c>
      <c r="J19" s="20"/>
      <c r="K19" s="20" t="s">
        <v>37</v>
      </c>
      <c r="L19" s="20"/>
      <c r="M19" s="20" t="s">
        <v>38</v>
      </c>
      <c r="N19" s="20"/>
      <c r="O19" s="20" t="s">
        <v>39</v>
      </c>
      <c r="P19" s="20"/>
      <c r="Q19" s="20" t="s">
        <v>40</v>
      </c>
      <c r="R19" s="40"/>
      <c r="S19" s="41"/>
    </row>
    <row r="20" spans="1:19" s="19" customFormat="1" ht="1.5" customHeight="1">
      <c r="A20" s="21"/>
      <c r="R20" s="22"/>
    </row>
    <row r="21" spans="1:19" s="19" customFormat="1" ht="13.5" customHeight="1">
      <c r="A21" s="21"/>
      <c r="B21" s="174" t="str">
        <f>Nov!B21</f>
        <v>Indirect</v>
      </c>
      <c r="C21" s="174"/>
      <c r="D21" s="174"/>
      <c r="E21" s="174"/>
      <c r="G21" s="42">
        <f>Nov!G21</f>
        <v>0</v>
      </c>
      <c r="I21" s="110"/>
      <c r="K21" s="110"/>
      <c r="M21" s="42">
        <f>SUM(I21+K21)</f>
        <v>0</v>
      </c>
      <c r="O21" s="42">
        <f>Nov!M21+Dec!M21+Jan!M21+Feb!M21+Mar!M21</f>
        <v>0</v>
      </c>
      <c r="Q21" s="42">
        <f>G21-O21</f>
        <v>0</v>
      </c>
      <c r="R21" s="22"/>
    </row>
    <row r="22" spans="1:19" s="19" customFormat="1" ht="1.5" customHeight="1">
      <c r="A22" s="21"/>
      <c r="R22" s="22"/>
    </row>
    <row r="23" spans="1:19" s="19" customFormat="1" ht="13.5" customHeight="1">
      <c r="A23" s="21"/>
      <c r="B23" s="174" t="str">
        <f>Nov!B23</f>
        <v>Administration</v>
      </c>
      <c r="C23" s="174"/>
      <c r="D23" s="174"/>
      <c r="E23" s="174"/>
      <c r="G23" s="42">
        <f>Nov!G23</f>
        <v>0</v>
      </c>
      <c r="I23" s="110"/>
      <c r="K23" s="110"/>
      <c r="M23" s="42">
        <f>SUM(I23+K23)</f>
        <v>0</v>
      </c>
      <c r="O23" s="42">
        <f>Nov!M23+Dec!M23+Jan!M23+Feb!M23+Mar!M23</f>
        <v>0</v>
      </c>
      <c r="Q23" s="42">
        <f>G23-O23</f>
        <v>0</v>
      </c>
      <c r="R23" s="22"/>
    </row>
    <row r="24" spans="1:19" s="19" customFormat="1" ht="1.5" customHeight="1">
      <c r="A24" s="21"/>
      <c r="R24" s="22"/>
    </row>
    <row r="25" spans="1:19" s="19" customFormat="1" ht="13.5" customHeight="1">
      <c r="A25" s="21"/>
      <c r="B25" s="174" t="str">
        <f>Nov!B25</f>
        <v>Operations</v>
      </c>
      <c r="C25" s="174"/>
      <c r="D25" s="174"/>
      <c r="E25" s="174"/>
      <c r="G25" s="42">
        <f>Nov!G25</f>
        <v>0</v>
      </c>
      <c r="I25" s="110"/>
      <c r="K25" s="110"/>
      <c r="M25" s="42">
        <f>SUM(I25+K25)</f>
        <v>0</v>
      </c>
      <c r="O25" s="42">
        <f>Nov!M25+Dec!M25+Jan!M25+Feb!M25+Mar!M25</f>
        <v>0</v>
      </c>
      <c r="Q25" s="42">
        <f>G25-O25</f>
        <v>0</v>
      </c>
      <c r="R25" s="22"/>
    </row>
    <row r="26" spans="1:19" s="19" customFormat="1" ht="1.5" customHeight="1">
      <c r="A26" s="21"/>
      <c r="R26" s="22"/>
    </row>
    <row r="27" spans="1:19" s="19" customFormat="1" ht="13.5" customHeight="1">
      <c r="A27" s="21"/>
      <c r="B27" s="174" t="str">
        <f>Nov!B27</f>
        <v>Pass-through</v>
      </c>
      <c r="C27" s="174"/>
      <c r="D27" s="174"/>
      <c r="E27" s="174"/>
      <c r="G27" s="42">
        <f>Nov!G27</f>
        <v>0</v>
      </c>
      <c r="I27" s="110"/>
      <c r="K27" s="110"/>
      <c r="M27" s="42">
        <f>SUM(I27+K27)</f>
        <v>0</v>
      </c>
      <c r="O27" s="42">
        <f>Nov!M27+Dec!M27+Jan!M27+Feb!M27+Mar!M27</f>
        <v>0</v>
      </c>
      <c r="Q27" s="42">
        <f>G27-O27</f>
        <v>0</v>
      </c>
      <c r="R27" s="22"/>
    </row>
    <row r="28" spans="1:19" s="19" customFormat="1" ht="1.5" customHeight="1">
      <c r="A28" s="21"/>
      <c r="R28" s="22"/>
    </row>
    <row r="29" spans="1:19" s="19" customFormat="1" ht="13.5" customHeight="1">
      <c r="A29" s="21"/>
      <c r="B29" s="174" t="str">
        <f>Nov!B29</f>
        <v>Equipment/Capital Imp.</v>
      </c>
      <c r="C29" s="174"/>
      <c r="D29" s="174"/>
      <c r="E29" s="174"/>
      <c r="G29" s="42">
        <f>Nov!G29</f>
        <v>0</v>
      </c>
      <c r="I29" s="110"/>
      <c r="K29" s="110"/>
      <c r="M29" s="42">
        <f>SUM(I29+K29)</f>
        <v>0</v>
      </c>
      <c r="O29" s="42">
        <f>Nov!M29+Dec!M29+Jan!M29+Feb!M29+Mar!M29</f>
        <v>0</v>
      </c>
      <c r="Q29" s="42">
        <f>G29-O29</f>
        <v>0</v>
      </c>
      <c r="R29" s="22"/>
    </row>
    <row r="30" spans="1:19" s="19" customFormat="1" ht="1.5" customHeight="1">
      <c r="A30" s="21"/>
      <c r="R30" s="22"/>
    </row>
    <row r="31" spans="1:19" s="19" customFormat="1" ht="4.5" customHeight="1">
      <c r="A31" s="21"/>
      <c r="R31" s="22"/>
    </row>
    <row r="32" spans="1:19" s="19" customFormat="1" ht="13.5" customHeight="1" thickBot="1">
      <c r="A32" s="21"/>
      <c r="B32" s="23" t="s">
        <v>46</v>
      </c>
      <c r="G32" s="43">
        <f>SUM(G21+G23+G25+G27+G29)</f>
        <v>0</v>
      </c>
      <c r="I32" s="43">
        <f>SUM(I21+I23+I25+I27+I29)</f>
        <v>0</v>
      </c>
      <c r="K32" s="43">
        <f>SUM(K21+K23+K25+K27+K29)</f>
        <v>0</v>
      </c>
      <c r="M32" s="43">
        <f>SUM(M21+M23+M25+M27+M29)</f>
        <v>0</v>
      </c>
      <c r="O32" s="43">
        <f>SUM(O21+O23+O25+O27+O29)</f>
        <v>0</v>
      </c>
      <c r="Q32" s="43">
        <f>SUM(Q21+Q23+Q25+Q27+Q29)</f>
        <v>0</v>
      </c>
      <c r="R32" s="22"/>
    </row>
    <row r="33" spans="1:18" s="19" customFormat="1" ht="8.25" customHeight="1" thickTop="1">
      <c r="A33" s="24"/>
      <c r="B33" s="25"/>
      <c r="C33" s="25"/>
      <c r="D33" s="25"/>
      <c r="E33" s="25"/>
      <c r="F33" s="25"/>
      <c r="G33" s="25"/>
      <c r="H33" s="25"/>
      <c r="I33" s="25"/>
      <c r="J33" s="25"/>
      <c r="K33" s="25"/>
      <c r="L33" s="25"/>
      <c r="M33" s="25"/>
      <c r="N33" s="25"/>
      <c r="O33" s="25"/>
      <c r="P33" s="25"/>
      <c r="Q33" s="25"/>
      <c r="R33" s="26"/>
    </row>
    <row r="34" spans="1:18" s="19" customFormat="1" ht="6" customHeight="1">
      <c r="A34" s="27"/>
      <c r="B34" s="28"/>
      <c r="C34" s="28"/>
      <c r="D34" s="28"/>
      <c r="E34" s="28"/>
      <c r="F34" s="28"/>
      <c r="G34" s="28"/>
      <c r="H34" s="28"/>
      <c r="I34" s="28"/>
      <c r="J34" s="28"/>
      <c r="K34" s="28"/>
      <c r="L34" s="28"/>
      <c r="M34" s="28"/>
      <c r="N34" s="28"/>
      <c r="O34" s="28"/>
      <c r="P34" s="28"/>
      <c r="Q34" s="28"/>
      <c r="R34" s="29"/>
    </row>
    <row r="35" spans="1:18" s="19" customFormat="1" ht="12.75">
      <c r="A35" s="101"/>
      <c r="B35" s="119"/>
      <c r="R35" s="22"/>
    </row>
    <row r="36" spans="1:18" s="19" customFormat="1" ht="3" customHeight="1">
      <c r="A36" s="21"/>
      <c r="R36" s="22"/>
    </row>
    <row r="37" spans="1:18" s="19" customFormat="1" ht="12">
      <c r="A37" s="21"/>
      <c r="H37" s="103"/>
      <c r="J37" s="103"/>
      <c r="K37" s="105"/>
      <c r="R37" s="22"/>
    </row>
    <row r="38" spans="1:18" s="19" customFormat="1" ht="2.85" customHeight="1">
      <c r="A38" s="21"/>
      <c r="B38" s="39"/>
      <c r="C38" s="39"/>
      <c r="D38" s="39"/>
      <c r="E38" s="39"/>
      <c r="F38" s="39"/>
      <c r="G38" s="39"/>
      <c r="H38" s="39"/>
      <c r="I38" s="39"/>
      <c r="J38" s="39"/>
      <c r="R38" s="22"/>
    </row>
    <row r="39" spans="1:18" s="19" customFormat="1" ht="12">
      <c r="A39" s="21"/>
      <c r="H39" s="103"/>
      <c r="J39" s="103"/>
      <c r="K39" s="105"/>
      <c r="R39" s="22"/>
    </row>
    <row r="40" spans="1:18" s="39" customFormat="1" ht="12.75" customHeight="1">
      <c r="A40" s="101"/>
      <c r="B40" s="19"/>
      <c r="H40" s="103"/>
      <c r="I40" s="19"/>
      <c r="J40" s="103"/>
      <c r="K40" s="125"/>
      <c r="L40" s="123"/>
      <c r="M40" s="123"/>
      <c r="N40" s="123"/>
      <c r="O40" s="123"/>
      <c r="P40" s="123"/>
      <c r="Q40" s="19"/>
      <c r="R40" s="109"/>
    </row>
    <row r="41" spans="1:18" s="19" customFormat="1" ht="1.5" customHeight="1">
      <c r="A41" s="107"/>
      <c r="K41" s="123"/>
      <c r="L41" s="123"/>
      <c r="M41" s="123"/>
      <c r="N41" s="123"/>
      <c r="O41" s="123"/>
      <c r="P41" s="123"/>
      <c r="R41" s="22"/>
    </row>
    <row r="42" spans="1:18" s="19" customFormat="1" ht="12">
      <c r="A42" s="21"/>
      <c r="B42" s="127"/>
      <c r="C42" s="127"/>
      <c r="D42" s="127"/>
      <c r="E42" s="127"/>
      <c r="H42" s="103"/>
      <c r="J42" s="103"/>
      <c r="K42" s="129"/>
      <c r="L42" s="129"/>
      <c r="M42" s="129"/>
      <c r="N42" s="129"/>
      <c r="O42" s="129"/>
      <c r="R42" s="22"/>
    </row>
    <row r="43" spans="1:18" s="19" customFormat="1" ht="1.5" customHeight="1">
      <c r="A43" s="21"/>
      <c r="B43" s="127"/>
      <c r="C43" s="127"/>
      <c r="D43" s="127"/>
      <c r="E43" s="127"/>
      <c r="F43" s="121"/>
      <c r="K43" s="129"/>
      <c r="L43" s="129"/>
      <c r="M43" s="129"/>
      <c r="N43" s="129"/>
      <c r="O43" s="129"/>
      <c r="R43" s="22"/>
    </row>
    <row r="44" spans="1:18" s="19" customFormat="1" ht="12">
      <c r="A44" s="21"/>
      <c r="B44" s="127"/>
      <c r="C44" s="127"/>
      <c r="D44" s="127"/>
      <c r="E44" s="127"/>
      <c r="H44" s="103"/>
      <c r="J44" s="103"/>
      <c r="K44" s="129"/>
      <c r="L44" s="129"/>
      <c r="M44" s="129"/>
      <c r="N44" s="129"/>
      <c r="O44" s="129"/>
      <c r="R44" s="22"/>
    </row>
    <row r="45" spans="1:18" s="19" customFormat="1" ht="1.5" customHeight="1">
      <c r="A45" s="21"/>
      <c r="B45" s="127"/>
      <c r="C45" s="127"/>
      <c r="D45" s="127"/>
      <c r="E45" s="127"/>
      <c r="K45" s="129"/>
      <c r="L45" s="129"/>
      <c r="M45" s="129"/>
      <c r="N45" s="129"/>
      <c r="O45" s="129"/>
      <c r="R45" s="22"/>
    </row>
    <row r="46" spans="1:18" s="19" customFormat="1" ht="12">
      <c r="A46" s="21"/>
      <c r="B46" s="127"/>
      <c r="C46" s="127"/>
      <c r="D46" s="127"/>
      <c r="E46" s="127"/>
      <c r="H46" s="103"/>
      <c r="J46" s="103"/>
      <c r="K46" s="129"/>
      <c r="L46" s="129"/>
      <c r="M46" s="129"/>
      <c r="N46" s="129"/>
      <c r="O46" s="129"/>
      <c r="R46" s="22"/>
    </row>
    <row r="47" spans="1:18" s="19" customFormat="1" ht="1.5" customHeight="1">
      <c r="A47" s="21"/>
      <c r="C47" s="121"/>
      <c r="D47" s="121"/>
      <c r="E47" s="121"/>
      <c r="F47" s="121"/>
      <c r="G47" s="121"/>
      <c r="K47" s="129"/>
      <c r="L47" s="129"/>
      <c r="M47" s="129"/>
      <c r="N47" s="129"/>
      <c r="O47" s="129"/>
      <c r="R47" s="22"/>
    </row>
    <row r="48" spans="1:18" s="19" customFormat="1" ht="12">
      <c r="A48" s="21"/>
      <c r="C48" s="121"/>
      <c r="D48" s="121"/>
      <c r="E48" s="121"/>
      <c r="F48" s="121"/>
      <c r="H48" s="104"/>
      <c r="J48" s="104"/>
      <c r="K48" s="129"/>
      <c r="L48" s="129"/>
      <c r="M48" s="129"/>
      <c r="N48" s="129"/>
      <c r="O48" s="129"/>
      <c r="Q48" s="103"/>
      <c r="R48" s="22"/>
    </row>
    <row r="49" spans="1:18" s="19" customFormat="1" ht="3" customHeight="1">
      <c r="A49" s="21"/>
      <c r="C49" s="121"/>
      <c r="D49" s="121"/>
      <c r="E49" s="121"/>
      <c r="F49" s="121"/>
      <c r="R49" s="22"/>
    </row>
    <row r="50" spans="1:18" s="19" customFormat="1" ht="12">
      <c r="A50" s="21"/>
      <c r="H50" s="103"/>
      <c r="J50" s="103"/>
      <c r="K50" s="105"/>
      <c r="R50" s="22"/>
    </row>
    <row r="51" spans="1:18" s="19" customFormat="1" ht="10.5" customHeight="1">
      <c r="A51" s="21"/>
      <c r="K51" s="130"/>
      <c r="R51" s="22"/>
    </row>
    <row r="52" spans="1:18" s="19" customFormat="1" ht="12">
      <c r="A52" s="21"/>
      <c r="K52" s="130"/>
      <c r="R52" s="22"/>
    </row>
    <row r="53" spans="1:18" s="19" customFormat="1" ht="6" customHeight="1">
      <c r="A53" s="21"/>
      <c r="B53" s="120"/>
      <c r="R53" s="22"/>
    </row>
    <row r="54" spans="1:18" s="19" customFormat="1" ht="6" customHeight="1">
      <c r="A54" s="21"/>
      <c r="R54" s="22"/>
    </row>
    <row r="55" spans="1:18" s="19" customFormat="1" ht="12">
      <c r="A55" s="21"/>
      <c r="R55" s="22"/>
    </row>
    <row r="56" spans="1:18" s="19" customFormat="1" ht="3" customHeight="1">
      <c r="A56" s="106"/>
      <c r="R56" s="22"/>
    </row>
    <row r="57" spans="1:18" s="19" customFormat="1" ht="12">
      <c r="A57" s="108"/>
      <c r="G57" s="44"/>
      <c r="I57" s="44"/>
      <c r="O57" s="44"/>
      <c r="R57" s="22"/>
    </row>
    <row r="58" spans="1:18" s="19" customFormat="1" ht="3" customHeight="1">
      <c r="A58" s="21"/>
      <c r="R58" s="22"/>
    </row>
    <row r="59" spans="1:18" s="19" customFormat="1" ht="12">
      <c r="A59" s="108"/>
      <c r="G59" s="44"/>
      <c r="O59" s="44"/>
      <c r="R59" s="22"/>
    </row>
    <row r="60" spans="1:18" s="19" customFormat="1" ht="9" customHeight="1">
      <c r="A60" s="24"/>
      <c r="B60" s="25"/>
      <c r="C60" s="25"/>
      <c r="D60" s="25"/>
      <c r="E60" s="25"/>
      <c r="F60" s="25"/>
      <c r="G60" s="25"/>
      <c r="H60" s="25"/>
      <c r="I60" s="25"/>
      <c r="J60" s="25"/>
      <c r="K60" s="25"/>
      <c r="L60" s="25"/>
      <c r="M60" s="25"/>
      <c r="N60" s="25"/>
      <c r="O60" s="25"/>
      <c r="P60" s="25"/>
      <c r="Q60" s="25"/>
      <c r="R60" s="26"/>
    </row>
    <row r="61" spans="1:18" s="53" customFormat="1" ht="16.5" customHeight="1">
      <c r="A61" s="176" t="s">
        <v>47</v>
      </c>
      <c r="B61" s="177"/>
      <c r="C61" s="177"/>
      <c r="D61" s="177"/>
      <c r="E61" s="177"/>
      <c r="F61" s="177"/>
      <c r="G61" s="177"/>
      <c r="H61" s="177"/>
      <c r="I61" s="177"/>
      <c r="J61" s="177"/>
      <c r="K61" s="177"/>
      <c r="L61" s="177"/>
      <c r="M61" s="177"/>
      <c r="N61" s="177"/>
      <c r="O61" s="177"/>
      <c r="P61" s="177"/>
      <c r="Q61" s="177"/>
      <c r="R61" s="178"/>
    </row>
    <row r="62" spans="1:18" s="51" customFormat="1" ht="11.25" customHeight="1">
      <c r="A62" s="167" t="s">
        <v>48</v>
      </c>
      <c r="B62" s="168"/>
      <c r="C62" s="168"/>
      <c r="D62" s="168"/>
      <c r="E62" s="169"/>
      <c r="F62" s="167" t="s">
        <v>49</v>
      </c>
      <c r="G62" s="168"/>
      <c r="H62" s="168"/>
      <c r="I62" s="168"/>
      <c r="J62" s="168"/>
      <c r="K62" s="168"/>
      <c r="L62" s="169"/>
      <c r="M62" s="167" t="s">
        <v>32</v>
      </c>
      <c r="N62" s="168"/>
      <c r="O62" s="168"/>
      <c r="P62" s="168"/>
      <c r="Q62" s="168"/>
      <c r="R62" s="169"/>
    </row>
    <row r="63" spans="1:18" s="52" customFormat="1" ht="13.5" customHeight="1">
      <c r="A63" s="153"/>
      <c r="B63" s="154"/>
      <c r="C63" s="154"/>
      <c r="D63" s="154"/>
      <c r="E63" s="166"/>
      <c r="F63" s="153"/>
      <c r="G63" s="154"/>
      <c r="H63" s="154"/>
      <c r="I63" s="154"/>
      <c r="J63" s="154"/>
      <c r="K63" s="154"/>
      <c r="L63" s="166"/>
      <c r="M63" s="153"/>
      <c r="N63" s="154"/>
      <c r="O63" s="154"/>
      <c r="P63" s="154"/>
      <c r="Q63" s="154"/>
      <c r="R63" s="166"/>
    </row>
    <row r="64" spans="1:18" s="51" customFormat="1" ht="11.25" customHeight="1">
      <c r="A64" s="167" t="s">
        <v>50</v>
      </c>
      <c r="B64" s="168"/>
      <c r="C64" s="168"/>
      <c r="D64" s="168"/>
      <c r="E64" s="169"/>
      <c r="F64" s="167" t="s">
        <v>51</v>
      </c>
      <c r="G64" s="168"/>
      <c r="H64" s="169"/>
      <c r="I64" s="167" t="s">
        <v>52</v>
      </c>
      <c r="J64" s="168"/>
      <c r="K64" s="168"/>
      <c r="L64" s="169"/>
      <c r="M64" s="167" t="s">
        <v>53</v>
      </c>
      <c r="N64" s="168"/>
      <c r="O64" s="168"/>
      <c r="P64" s="168"/>
      <c r="Q64" s="168"/>
      <c r="R64" s="169"/>
    </row>
    <row r="65" spans="1:18" s="53" customFormat="1" ht="13.5" customHeight="1">
      <c r="A65" s="157"/>
      <c r="B65" s="158"/>
      <c r="C65" s="158"/>
      <c r="D65" s="158"/>
      <c r="E65" s="159"/>
      <c r="F65" s="157"/>
      <c r="G65" s="158"/>
      <c r="H65" s="159"/>
      <c r="I65" s="157"/>
      <c r="J65" s="158"/>
      <c r="K65" s="158"/>
      <c r="L65" s="159"/>
      <c r="M65" s="163">
        <f t="shared" ref="M65" si="0">$F$15</f>
        <v>0</v>
      </c>
      <c r="N65" s="206"/>
      <c r="O65" s="207"/>
      <c r="P65" s="207"/>
      <c r="Q65" s="207"/>
      <c r="R65" s="208"/>
    </row>
    <row r="66" spans="1:18" s="51" customFormat="1" ht="11.25" customHeight="1">
      <c r="A66" s="167" t="s">
        <v>54</v>
      </c>
      <c r="B66" s="168"/>
      <c r="C66" s="168"/>
      <c r="D66" s="168"/>
      <c r="E66" s="168"/>
      <c r="F66" s="168"/>
      <c r="G66" s="168"/>
      <c r="H66" s="169"/>
      <c r="I66" s="167" t="s">
        <v>21</v>
      </c>
      <c r="J66" s="168"/>
      <c r="K66" s="168"/>
      <c r="L66" s="169"/>
      <c r="M66" s="167" t="s">
        <v>55</v>
      </c>
      <c r="N66" s="168"/>
      <c r="O66" s="168"/>
      <c r="P66" s="168"/>
      <c r="Q66" s="168"/>
      <c r="R66" s="169"/>
    </row>
    <row r="67" spans="1:18" s="54" customFormat="1" ht="13.5" customHeight="1">
      <c r="A67" s="160"/>
      <c r="B67" s="161"/>
      <c r="C67" s="161"/>
      <c r="D67" s="161"/>
      <c r="E67" s="161"/>
      <c r="F67" s="161"/>
      <c r="G67" s="161"/>
      <c r="H67" s="162"/>
      <c r="I67" s="163" t="str">
        <f>Q3</f>
        <v>K</v>
      </c>
      <c r="J67" s="164"/>
      <c r="K67" s="164"/>
      <c r="L67" s="211"/>
      <c r="M67" s="153" t="s">
        <v>56</v>
      </c>
      <c r="N67" s="154"/>
      <c r="O67" s="155"/>
      <c r="P67" s="155"/>
      <c r="Q67" s="155"/>
      <c r="R67" s="156"/>
    </row>
    <row r="68" spans="1:18" s="58" customFormat="1" ht="20.25" customHeight="1">
      <c r="A68" s="209" t="s">
        <v>57</v>
      </c>
      <c r="B68" s="210"/>
      <c r="C68" s="209" t="s">
        <v>58</v>
      </c>
      <c r="D68" s="210"/>
      <c r="E68" s="55" t="s">
        <v>59</v>
      </c>
      <c r="F68" s="55" t="s">
        <v>60</v>
      </c>
      <c r="G68" s="56" t="s">
        <v>61</v>
      </c>
      <c r="H68" s="57"/>
      <c r="I68" s="209" t="s">
        <v>62</v>
      </c>
      <c r="J68" s="210"/>
      <c r="K68" s="209" t="s">
        <v>63</v>
      </c>
      <c r="L68" s="210"/>
      <c r="M68" s="150" t="s">
        <v>64</v>
      </c>
      <c r="N68" s="151"/>
      <c r="O68" s="150" t="s">
        <v>65</v>
      </c>
      <c r="P68" s="152"/>
      <c r="Q68" s="152"/>
      <c r="R68" s="151"/>
    </row>
    <row r="69" spans="1:18" s="54" customFormat="1" ht="13.5" customHeight="1">
      <c r="A69" s="138"/>
      <c r="B69" s="139"/>
      <c r="C69" s="138" t="s">
        <v>66</v>
      </c>
      <c r="D69" s="139"/>
      <c r="E69" s="59" t="s">
        <v>67</v>
      </c>
      <c r="F69" s="59" t="s">
        <v>68</v>
      </c>
      <c r="G69" s="138" t="s">
        <v>69</v>
      </c>
      <c r="H69" s="139"/>
      <c r="I69" s="138" t="s">
        <v>70</v>
      </c>
      <c r="J69" s="139"/>
      <c r="K69" s="140"/>
      <c r="L69" s="141"/>
      <c r="M69" s="138"/>
      <c r="N69" s="139"/>
      <c r="O69" s="203" t="str">
        <f>Q3 &amp;" TEFAP CCC Y2P3 Mar"</f>
        <v>K TEFAP CCC Y2P3 Mar</v>
      </c>
      <c r="P69" s="204"/>
      <c r="Q69" s="204"/>
      <c r="R69" s="205"/>
    </row>
    <row r="70" spans="1:18" s="54" customFormat="1" ht="13.5" customHeight="1">
      <c r="A70" s="138"/>
      <c r="B70" s="139"/>
      <c r="C70" s="138"/>
      <c r="D70" s="139"/>
      <c r="E70" s="59"/>
      <c r="F70" s="59"/>
      <c r="G70" s="140"/>
      <c r="H70" s="141"/>
      <c r="I70" s="140"/>
      <c r="J70" s="141"/>
      <c r="K70" s="140"/>
      <c r="L70" s="141"/>
      <c r="M70" s="138"/>
      <c r="N70" s="139"/>
      <c r="O70" s="140"/>
      <c r="P70" s="142"/>
      <c r="Q70" s="142"/>
      <c r="R70" s="141"/>
    </row>
    <row r="71" spans="1:18" s="54" customFormat="1" ht="13.5" customHeight="1">
      <c r="A71" s="160"/>
      <c r="B71" s="162"/>
      <c r="C71" s="160"/>
      <c r="D71" s="162"/>
      <c r="E71" s="60"/>
      <c r="F71" s="60"/>
      <c r="G71" s="153"/>
      <c r="H71" s="166"/>
      <c r="I71" s="153"/>
      <c r="J71" s="166"/>
      <c r="K71" s="153"/>
      <c r="L71" s="166"/>
      <c r="M71" s="160"/>
      <c r="N71" s="162"/>
      <c r="O71" s="153"/>
      <c r="P71" s="154"/>
      <c r="Q71" s="154"/>
      <c r="R71" s="166"/>
    </row>
    <row r="72" spans="1:18" s="51" customFormat="1" ht="11.25" customHeight="1">
      <c r="A72" s="167" t="s">
        <v>71</v>
      </c>
      <c r="B72" s="168"/>
      <c r="C72" s="168"/>
      <c r="D72" s="168"/>
      <c r="E72" s="168"/>
      <c r="F72" s="168"/>
      <c r="G72" s="168"/>
      <c r="H72" s="169"/>
      <c r="I72" s="167" t="s">
        <v>32</v>
      </c>
      <c r="J72" s="168"/>
      <c r="K72" s="168"/>
      <c r="L72" s="169"/>
      <c r="M72" s="167" t="s">
        <v>72</v>
      </c>
      <c r="N72" s="168"/>
      <c r="O72" s="212"/>
      <c r="P72" s="167" t="s">
        <v>73</v>
      </c>
      <c r="Q72" s="168"/>
      <c r="R72" s="169"/>
    </row>
    <row r="73" spans="1:18" s="52" customFormat="1" ht="13.5" customHeight="1">
      <c r="A73" s="153"/>
      <c r="B73" s="154"/>
      <c r="C73" s="154"/>
      <c r="D73" s="154"/>
      <c r="E73" s="154"/>
      <c r="F73" s="154"/>
      <c r="G73" s="154"/>
      <c r="H73" s="166"/>
      <c r="I73" s="153"/>
      <c r="J73" s="154"/>
      <c r="K73" s="154"/>
      <c r="L73" s="166"/>
      <c r="M73" s="153"/>
      <c r="N73" s="154"/>
      <c r="O73" s="154"/>
      <c r="P73" s="153"/>
      <c r="Q73" s="154"/>
      <c r="R73" s="166"/>
    </row>
    <row r="74" spans="1:18" s="82" customFormat="1" ht="7.5" customHeight="1"/>
  </sheetData>
  <sheetProtection algorithmName="SHA-512" hashValue="Rb3FZ0zpms5DeGnVWy87GVDOvaRzLrNtDKiWKleIego1Fu1G8io0PSz9p3RkhUW2JQnlv2Y+KrpAvoqsXPw94A==" saltValue="55+I9HnXNeuE0wF1WFIgZQ==" spinCount="100000" sheet="1" selectLockedCells="1"/>
  <mergeCells count="84">
    <mergeCell ref="A4:I4"/>
    <mergeCell ref="B5:I8"/>
    <mergeCell ref="A9:I9"/>
    <mergeCell ref="J1:R1"/>
    <mergeCell ref="J2:N2"/>
    <mergeCell ref="O2:R2"/>
    <mergeCell ref="J3:N3"/>
    <mergeCell ref="K4:Q9"/>
    <mergeCell ref="K16:M16"/>
    <mergeCell ref="O16:Q16"/>
    <mergeCell ref="B11:H11"/>
    <mergeCell ref="B12:H12"/>
    <mergeCell ref="K12:Q12"/>
    <mergeCell ref="B13:H13"/>
    <mergeCell ref="K13:M13"/>
    <mergeCell ref="O13:Q13"/>
    <mergeCell ref="K14:M14"/>
    <mergeCell ref="O14:Q14"/>
    <mergeCell ref="F15:H15"/>
    <mergeCell ref="K15:M15"/>
    <mergeCell ref="O15:Q15"/>
    <mergeCell ref="K10:Q11"/>
    <mergeCell ref="A17:R17"/>
    <mergeCell ref="A61:R61"/>
    <mergeCell ref="A62:E62"/>
    <mergeCell ref="F62:L62"/>
    <mergeCell ref="M62:R62"/>
    <mergeCell ref="B21:E21"/>
    <mergeCell ref="B23:E23"/>
    <mergeCell ref="B25:E25"/>
    <mergeCell ref="B27:E27"/>
    <mergeCell ref="B29:E29"/>
    <mergeCell ref="A63:E63"/>
    <mergeCell ref="F63:L63"/>
    <mergeCell ref="M63:R63"/>
    <mergeCell ref="A64:E64"/>
    <mergeCell ref="F64:H64"/>
    <mergeCell ref="I64:L64"/>
    <mergeCell ref="M64:R64"/>
    <mergeCell ref="K68:L68"/>
    <mergeCell ref="M68:N68"/>
    <mergeCell ref="O68:R68"/>
    <mergeCell ref="A65:E65"/>
    <mergeCell ref="F65:H65"/>
    <mergeCell ref="I65:L65"/>
    <mergeCell ref="M65:R65"/>
    <mergeCell ref="A66:H66"/>
    <mergeCell ref="I66:L66"/>
    <mergeCell ref="M66:R66"/>
    <mergeCell ref="A67:H67"/>
    <mergeCell ref="I67:L67"/>
    <mergeCell ref="M67:R67"/>
    <mergeCell ref="A68:B68"/>
    <mergeCell ref="C68:D68"/>
    <mergeCell ref="I68:J68"/>
    <mergeCell ref="M71:N71"/>
    <mergeCell ref="O71:R71"/>
    <mergeCell ref="A69:B69"/>
    <mergeCell ref="C69:D69"/>
    <mergeCell ref="G69:H69"/>
    <mergeCell ref="I69:J69"/>
    <mergeCell ref="K69:L69"/>
    <mergeCell ref="M69:N69"/>
    <mergeCell ref="A70:B70"/>
    <mergeCell ref="C70:D70"/>
    <mergeCell ref="A71:B71"/>
    <mergeCell ref="C71:D71"/>
    <mergeCell ref="G71:H71"/>
    <mergeCell ref="I71:J71"/>
    <mergeCell ref="K71:L71"/>
    <mergeCell ref="G70:H70"/>
    <mergeCell ref="A72:H72"/>
    <mergeCell ref="I72:L72"/>
    <mergeCell ref="M72:O72"/>
    <mergeCell ref="P72:R72"/>
    <mergeCell ref="A73:H73"/>
    <mergeCell ref="I73:L73"/>
    <mergeCell ref="M73:O73"/>
    <mergeCell ref="P73:R73"/>
    <mergeCell ref="I70:J70"/>
    <mergeCell ref="K70:L70"/>
    <mergeCell ref="M70:N70"/>
    <mergeCell ref="O70:R70"/>
    <mergeCell ref="O69:R69"/>
  </mergeCells>
  <pageMargins left="0.25" right="0.25" top="0.25" bottom="0.25" header="0.25" footer="0.1"/>
  <pageSetup orientation="portrait" r:id="rId1"/>
  <headerFooter>
    <oddFooter>&amp;L&amp;7AGR-2323C  (R/11/24)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74"/>
  <sheetViews>
    <sheetView showGridLines="0" showZeros="0" zoomScale="120" zoomScaleNormal="120" zoomScalePageLayoutView="75" workbookViewId="0">
      <selection activeCell="I21" sqref="I21"/>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c r="A1" s="65"/>
      <c r="B1" s="66"/>
      <c r="C1" s="67"/>
      <c r="D1" s="66" t="s">
        <v>17</v>
      </c>
      <c r="E1" s="66"/>
      <c r="F1" s="66"/>
      <c r="G1" s="66"/>
      <c r="H1" s="66"/>
      <c r="I1" s="68"/>
      <c r="J1" s="176" t="s">
        <v>18</v>
      </c>
      <c r="K1" s="177"/>
      <c r="L1" s="177"/>
      <c r="M1" s="177"/>
      <c r="N1" s="177"/>
      <c r="O1" s="177"/>
      <c r="P1" s="177"/>
      <c r="Q1" s="177"/>
      <c r="R1" s="178"/>
    </row>
    <row r="2" spans="1:18" s="69" customFormat="1" ht="12.75">
      <c r="A2" s="70"/>
      <c r="B2" s="71"/>
      <c r="D2" s="72" t="s">
        <v>19</v>
      </c>
      <c r="E2" s="71"/>
      <c r="F2" s="71"/>
      <c r="G2" s="71"/>
      <c r="H2" s="71"/>
      <c r="I2" s="73"/>
      <c r="J2" s="179" t="s">
        <v>20</v>
      </c>
      <c r="K2" s="180"/>
      <c r="L2" s="180"/>
      <c r="M2" s="180"/>
      <c r="N2" s="181"/>
      <c r="O2" s="179" t="s">
        <v>21</v>
      </c>
      <c r="P2" s="180"/>
      <c r="Q2" s="180"/>
      <c r="R2" s="181"/>
    </row>
    <row r="3" spans="1:18" s="69" customFormat="1" ht="16.5" customHeight="1">
      <c r="A3" s="74"/>
      <c r="B3" s="132"/>
      <c r="C3" s="63"/>
      <c r="D3" s="75" t="s">
        <v>22</v>
      </c>
      <c r="E3" s="132"/>
      <c r="F3" s="76"/>
      <c r="G3" s="63"/>
      <c r="H3" s="77"/>
      <c r="I3" s="133"/>
      <c r="J3" s="182">
        <v>4950</v>
      </c>
      <c r="K3" s="183"/>
      <c r="L3" s="183"/>
      <c r="M3" s="183"/>
      <c r="N3" s="184"/>
      <c r="O3" s="61"/>
      <c r="P3" s="63"/>
      <c r="Q3" s="64" t="str">
        <f>Nov!O3&amp;Nov!Q3</f>
        <v>K</v>
      </c>
      <c r="R3" s="78"/>
    </row>
    <row r="4" spans="1:18" s="69" customFormat="1" ht="14.25" customHeight="1">
      <c r="A4" s="176" t="s">
        <v>24</v>
      </c>
      <c r="B4" s="177"/>
      <c r="C4" s="177"/>
      <c r="D4" s="177"/>
      <c r="E4" s="177"/>
      <c r="F4" s="177"/>
      <c r="G4" s="177"/>
      <c r="H4" s="177"/>
      <c r="I4" s="178"/>
      <c r="J4" s="79"/>
      <c r="K4" s="221" t="s">
        <v>74</v>
      </c>
      <c r="L4" s="221"/>
      <c r="M4" s="221"/>
      <c r="N4" s="221"/>
      <c r="O4" s="221"/>
      <c r="P4" s="221"/>
      <c r="Q4" s="221"/>
      <c r="R4" s="80"/>
    </row>
    <row r="5" spans="1:18" s="69" customFormat="1" ht="13.5" customHeight="1">
      <c r="A5" s="65"/>
      <c r="B5" s="187" t="s">
        <v>26</v>
      </c>
      <c r="C5" s="188"/>
      <c r="D5" s="188"/>
      <c r="E5" s="188"/>
      <c r="F5" s="188"/>
      <c r="G5" s="188"/>
      <c r="H5" s="188"/>
      <c r="I5" s="189"/>
      <c r="J5" s="79"/>
      <c r="K5" s="222"/>
      <c r="L5" s="222"/>
      <c r="M5" s="222"/>
      <c r="N5" s="222"/>
      <c r="O5" s="222"/>
      <c r="P5" s="222"/>
      <c r="Q5" s="222"/>
      <c r="R5" s="80"/>
    </row>
    <row r="6" spans="1:18" s="69" customFormat="1" ht="13.5" customHeight="1">
      <c r="A6" s="70"/>
      <c r="B6" s="190"/>
      <c r="C6" s="190"/>
      <c r="D6" s="190"/>
      <c r="E6" s="190"/>
      <c r="F6" s="190"/>
      <c r="G6" s="190"/>
      <c r="H6" s="190"/>
      <c r="I6" s="191"/>
      <c r="J6" s="79"/>
      <c r="K6" s="222"/>
      <c r="L6" s="222"/>
      <c r="M6" s="222"/>
      <c r="N6" s="222"/>
      <c r="O6" s="222"/>
      <c r="P6" s="222"/>
      <c r="Q6" s="222"/>
      <c r="R6" s="80"/>
    </row>
    <row r="7" spans="1:18" s="69" customFormat="1" ht="13.5" customHeight="1">
      <c r="A7" s="70"/>
      <c r="B7" s="190"/>
      <c r="C7" s="190"/>
      <c r="D7" s="190"/>
      <c r="E7" s="190"/>
      <c r="F7" s="190"/>
      <c r="G7" s="190"/>
      <c r="H7" s="190"/>
      <c r="I7" s="191"/>
      <c r="J7" s="79"/>
      <c r="K7" s="222"/>
      <c r="L7" s="222"/>
      <c r="M7" s="222"/>
      <c r="N7" s="222"/>
      <c r="O7" s="222"/>
      <c r="P7" s="222"/>
      <c r="Q7" s="222"/>
      <c r="R7" s="80"/>
    </row>
    <row r="8" spans="1:18" s="69" customFormat="1" ht="13.5" customHeight="1">
      <c r="A8" s="81"/>
      <c r="B8" s="192"/>
      <c r="C8" s="192"/>
      <c r="D8" s="192"/>
      <c r="E8" s="192"/>
      <c r="F8" s="192"/>
      <c r="G8" s="192"/>
      <c r="H8" s="192"/>
      <c r="I8" s="193"/>
      <c r="J8" s="79"/>
      <c r="K8" s="222"/>
      <c r="L8" s="222"/>
      <c r="M8" s="222"/>
      <c r="N8" s="222"/>
      <c r="O8" s="222"/>
      <c r="P8" s="222"/>
      <c r="Q8" s="222"/>
      <c r="R8" s="80"/>
    </row>
    <row r="9" spans="1:18" s="3" customFormat="1" ht="14.25" customHeight="1">
      <c r="A9" s="218" t="s">
        <v>27</v>
      </c>
      <c r="B9" s="219"/>
      <c r="C9" s="219"/>
      <c r="D9" s="219"/>
      <c r="E9" s="219"/>
      <c r="F9" s="219"/>
      <c r="G9" s="219"/>
      <c r="H9" s="219"/>
      <c r="I9" s="220"/>
      <c r="J9" s="7"/>
      <c r="K9" s="222"/>
      <c r="L9" s="222"/>
      <c r="M9" s="222"/>
      <c r="N9" s="222"/>
      <c r="O9" s="222"/>
      <c r="P9" s="222"/>
      <c r="Q9" s="222"/>
      <c r="R9" s="8"/>
    </row>
    <row r="10" spans="1:18" s="1" customFormat="1" ht="12" customHeight="1">
      <c r="A10" s="9"/>
      <c r="B10" s="115" t="s">
        <v>28</v>
      </c>
      <c r="C10" s="10"/>
      <c r="D10" s="10"/>
      <c r="E10" s="10"/>
      <c r="F10" s="10"/>
      <c r="G10" s="10"/>
      <c r="H10" s="10"/>
      <c r="I10" s="11"/>
      <c r="J10" s="6"/>
      <c r="K10" s="217"/>
      <c r="L10" s="217"/>
      <c r="M10" s="217"/>
      <c r="N10" s="217"/>
      <c r="O10" s="217"/>
      <c r="P10" s="217"/>
      <c r="Q10" s="217"/>
      <c r="R10" s="8"/>
    </row>
    <row r="11" spans="1:18" s="1" customFormat="1" ht="15" customHeight="1">
      <c r="A11" s="6"/>
      <c r="B11" s="213">
        <f>Nov!B11</f>
        <v>0</v>
      </c>
      <c r="C11" s="213"/>
      <c r="D11" s="213"/>
      <c r="E11" s="213"/>
      <c r="F11" s="213"/>
      <c r="G11" s="213"/>
      <c r="H11" s="213"/>
      <c r="I11" s="38"/>
      <c r="J11" s="6"/>
      <c r="K11" s="137"/>
      <c r="L11" s="137"/>
      <c r="M11" s="137"/>
      <c r="N11" s="137"/>
      <c r="O11" s="137"/>
      <c r="P11" s="137"/>
      <c r="Q11" s="137"/>
      <c r="R11" s="5"/>
    </row>
    <row r="12" spans="1:18" s="1" customFormat="1" ht="12" customHeight="1">
      <c r="A12" s="6"/>
      <c r="B12" s="213">
        <f>Nov!B12</f>
        <v>0</v>
      </c>
      <c r="C12" s="214"/>
      <c r="D12" s="214"/>
      <c r="E12" s="214"/>
      <c r="F12" s="214"/>
      <c r="G12" s="214"/>
      <c r="H12" s="214"/>
      <c r="I12" s="38"/>
      <c r="J12" s="6"/>
      <c r="K12" s="200" t="s">
        <v>29</v>
      </c>
      <c r="L12" s="200"/>
      <c r="M12" s="200"/>
      <c r="N12" s="200"/>
      <c r="O12" s="200"/>
      <c r="P12" s="200"/>
      <c r="Q12" s="200"/>
      <c r="R12" s="5"/>
    </row>
    <row r="13" spans="1:18" s="1" customFormat="1" ht="15" customHeight="1">
      <c r="A13" s="6"/>
      <c r="B13" s="213">
        <f>Nov!B13</f>
        <v>0</v>
      </c>
      <c r="C13" s="213"/>
      <c r="D13" s="213"/>
      <c r="E13" s="213"/>
      <c r="F13" s="213"/>
      <c r="G13" s="213"/>
      <c r="H13" s="213"/>
      <c r="I13" s="38"/>
      <c r="J13" s="6"/>
      <c r="K13" s="201"/>
      <c r="L13" s="201"/>
      <c r="M13" s="201"/>
      <c r="O13" s="201"/>
      <c r="P13" s="201"/>
      <c r="Q13" s="201"/>
      <c r="R13" s="5"/>
    </row>
    <row r="14" spans="1:18" s="1" customFormat="1" ht="3" customHeight="1">
      <c r="A14" s="6"/>
      <c r="B14" s="17"/>
      <c r="C14" s="17"/>
      <c r="D14" s="17"/>
      <c r="E14" s="17"/>
      <c r="F14" s="17"/>
      <c r="G14" s="17"/>
      <c r="H14" s="17"/>
      <c r="I14" s="18"/>
      <c r="K14" s="200"/>
      <c r="L14" s="200"/>
      <c r="M14" s="200"/>
      <c r="O14" s="200"/>
      <c r="P14" s="200"/>
      <c r="Q14" s="200"/>
      <c r="R14" s="5"/>
    </row>
    <row r="15" spans="1:18" s="1" customFormat="1" ht="12" customHeight="1">
      <c r="A15" s="6"/>
      <c r="B15" s="117" t="s">
        <v>30</v>
      </c>
      <c r="C15" s="15"/>
      <c r="D15" s="15"/>
      <c r="E15" s="15"/>
      <c r="F15" s="215">
        <f>Nov!F15</f>
        <v>0</v>
      </c>
      <c r="G15" s="216"/>
      <c r="H15" s="216"/>
      <c r="I15" s="16"/>
      <c r="K15" s="200" t="s">
        <v>31</v>
      </c>
      <c r="L15" s="200"/>
      <c r="M15" s="200"/>
      <c r="O15" s="200" t="s">
        <v>32</v>
      </c>
      <c r="P15" s="200"/>
      <c r="Q15" s="200"/>
      <c r="R15" s="5"/>
    </row>
    <row r="16" spans="1:18" s="1" customFormat="1" ht="6" customHeight="1">
      <c r="A16" s="12"/>
      <c r="B16" s="13"/>
      <c r="C16" s="13"/>
      <c r="D16" s="13"/>
      <c r="E16" s="13"/>
      <c r="F16" s="13"/>
      <c r="G16" s="13"/>
      <c r="H16" s="13"/>
      <c r="I16" s="14"/>
      <c r="J16" s="6"/>
      <c r="K16" s="200"/>
      <c r="L16" s="200"/>
      <c r="M16" s="200"/>
      <c r="O16" s="200"/>
      <c r="P16" s="200"/>
      <c r="Q16" s="200"/>
      <c r="R16" s="5"/>
    </row>
    <row r="17" spans="1:19" s="4" customFormat="1" ht="21" customHeight="1">
      <c r="A17" s="197" t="s">
        <v>33</v>
      </c>
      <c r="B17" s="198"/>
      <c r="C17" s="198"/>
      <c r="D17" s="198"/>
      <c r="E17" s="198"/>
      <c r="F17" s="198"/>
      <c r="G17" s="198"/>
      <c r="H17" s="198"/>
      <c r="I17" s="198"/>
      <c r="J17" s="198"/>
      <c r="K17" s="198"/>
      <c r="L17" s="198"/>
      <c r="M17" s="198"/>
      <c r="N17" s="198"/>
      <c r="O17" s="198"/>
      <c r="P17" s="198"/>
      <c r="Q17" s="198"/>
      <c r="R17" s="199"/>
    </row>
    <row r="18" spans="1:19" s="19" customFormat="1" ht="6" customHeight="1">
      <c r="A18" s="27"/>
      <c r="B18" s="28"/>
      <c r="C18" s="28"/>
      <c r="D18" s="28"/>
      <c r="E18" s="28"/>
      <c r="F18" s="28"/>
      <c r="G18" s="28"/>
      <c r="H18" s="28"/>
      <c r="I18" s="28"/>
      <c r="J18" s="28"/>
      <c r="K18" s="28"/>
      <c r="L18" s="28"/>
      <c r="M18" s="28"/>
      <c r="N18" s="28"/>
      <c r="O18" s="28"/>
      <c r="P18" s="28"/>
      <c r="Q18" s="28"/>
      <c r="R18" s="29"/>
    </row>
    <row r="19" spans="1:19" s="19" customFormat="1" ht="26.25" customHeight="1">
      <c r="A19" s="100" t="s">
        <v>34</v>
      </c>
      <c r="G19" s="20" t="s">
        <v>35</v>
      </c>
      <c r="H19" s="20"/>
      <c r="I19" s="20" t="s">
        <v>36</v>
      </c>
      <c r="J19" s="20"/>
      <c r="K19" s="20" t="s">
        <v>37</v>
      </c>
      <c r="L19" s="20"/>
      <c r="M19" s="20" t="s">
        <v>38</v>
      </c>
      <c r="N19" s="20"/>
      <c r="O19" s="20" t="s">
        <v>39</v>
      </c>
      <c r="P19" s="20"/>
      <c r="Q19" s="20" t="s">
        <v>40</v>
      </c>
      <c r="R19" s="40"/>
      <c r="S19" s="41"/>
    </row>
    <row r="20" spans="1:19" s="19" customFormat="1" ht="1.5" customHeight="1">
      <c r="A20" s="21"/>
      <c r="R20" s="22"/>
    </row>
    <row r="21" spans="1:19" s="19" customFormat="1" ht="13.5" customHeight="1">
      <c r="A21" s="21"/>
      <c r="B21" s="174" t="str">
        <f>Nov!B21</f>
        <v>Indirect</v>
      </c>
      <c r="C21" s="174"/>
      <c r="D21" s="174"/>
      <c r="E21" s="174"/>
      <c r="G21" s="42">
        <f>Nov!G21</f>
        <v>0</v>
      </c>
      <c r="I21" s="110"/>
      <c r="K21" s="110"/>
      <c r="M21" s="42">
        <f>SUM(I21+K21)</f>
        <v>0</v>
      </c>
      <c r="O21" s="42">
        <f>Nov!M21+Dec!M21+Jan!M21+Feb!M21+Mar!M21+Apr!M21</f>
        <v>0</v>
      </c>
      <c r="Q21" s="42">
        <f>G21-O21</f>
        <v>0</v>
      </c>
      <c r="R21" s="22"/>
    </row>
    <row r="22" spans="1:19" s="19" customFormat="1" ht="1.5" customHeight="1">
      <c r="A22" s="21"/>
      <c r="R22" s="22"/>
    </row>
    <row r="23" spans="1:19" s="19" customFormat="1" ht="13.5" customHeight="1">
      <c r="A23" s="21"/>
      <c r="B23" s="174" t="str">
        <f>Nov!B23</f>
        <v>Administration</v>
      </c>
      <c r="C23" s="174"/>
      <c r="D23" s="174"/>
      <c r="E23" s="174"/>
      <c r="G23" s="42">
        <f>Nov!G23</f>
        <v>0</v>
      </c>
      <c r="I23" s="110"/>
      <c r="K23" s="110"/>
      <c r="M23" s="42">
        <f>SUM(I23+K23)</f>
        <v>0</v>
      </c>
      <c r="O23" s="42">
        <f>Nov!M23+Dec!M23+Jan!M23+Feb!M23+Mar!M23+Apr!M23</f>
        <v>0</v>
      </c>
      <c r="Q23" s="42">
        <f>G23-O23</f>
        <v>0</v>
      </c>
      <c r="R23" s="22"/>
    </row>
    <row r="24" spans="1:19" s="19" customFormat="1" ht="1.5" customHeight="1">
      <c r="A24" s="21"/>
      <c r="R24" s="22"/>
    </row>
    <row r="25" spans="1:19" s="19" customFormat="1" ht="13.5" customHeight="1">
      <c r="A25" s="21"/>
      <c r="B25" s="174" t="str">
        <f>Nov!B25</f>
        <v>Operations</v>
      </c>
      <c r="C25" s="174"/>
      <c r="D25" s="174"/>
      <c r="E25" s="174"/>
      <c r="G25" s="42">
        <f>Nov!G25</f>
        <v>0</v>
      </c>
      <c r="I25" s="110"/>
      <c r="K25" s="110"/>
      <c r="M25" s="42">
        <f>SUM(I25+K25)</f>
        <v>0</v>
      </c>
      <c r="O25" s="42">
        <f>Nov!M25+Dec!M25+Jan!M25+Feb!M25+Mar!M25+Apr!M25</f>
        <v>0</v>
      </c>
      <c r="Q25" s="42">
        <f>G25-O25</f>
        <v>0</v>
      </c>
      <c r="R25" s="22"/>
    </row>
    <row r="26" spans="1:19" s="19" customFormat="1" ht="1.5" customHeight="1">
      <c r="A26" s="21"/>
      <c r="R26" s="22"/>
    </row>
    <row r="27" spans="1:19" s="19" customFormat="1" ht="13.5" customHeight="1">
      <c r="A27" s="21"/>
      <c r="B27" s="174" t="str">
        <f>Nov!B27</f>
        <v>Pass-through</v>
      </c>
      <c r="C27" s="174"/>
      <c r="D27" s="174"/>
      <c r="E27" s="174"/>
      <c r="G27" s="42">
        <f>Nov!G27</f>
        <v>0</v>
      </c>
      <c r="I27" s="110"/>
      <c r="K27" s="110"/>
      <c r="M27" s="42">
        <f>SUM(I27+K27)</f>
        <v>0</v>
      </c>
      <c r="O27" s="42">
        <f>Nov!M27+Dec!M27+Jan!M27+Feb!M27+Mar!M27+Apr!M27</f>
        <v>0</v>
      </c>
      <c r="Q27" s="42">
        <f>G27-O27</f>
        <v>0</v>
      </c>
      <c r="R27" s="22"/>
    </row>
    <row r="28" spans="1:19" s="19" customFormat="1" ht="1.5" customHeight="1">
      <c r="A28" s="21"/>
      <c r="R28" s="22"/>
    </row>
    <row r="29" spans="1:19" s="19" customFormat="1" ht="13.5" customHeight="1">
      <c r="A29" s="21"/>
      <c r="B29" s="174" t="str">
        <f>Nov!B29</f>
        <v>Equipment/Capital Imp.</v>
      </c>
      <c r="C29" s="174"/>
      <c r="D29" s="174"/>
      <c r="E29" s="174"/>
      <c r="G29" s="42">
        <f>Nov!G29</f>
        <v>0</v>
      </c>
      <c r="I29" s="110"/>
      <c r="K29" s="110"/>
      <c r="M29" s="42">
        <f>SUM(I29+K29)</f>
        <v>0</v>
      </c>
      <c r="O29" s="42">
        <f>Nov!M29+Dec!M29+Jan!M29+Feb!M29+Mar!M29+Apr!M29</f>
        <v>0</v>
      </c>
      <c r="Q29" s="42">
        <f>G29-O29</f>
        <v>0</v>
      </c>
      <c r="R29" s="22"/>
    </row>
    <row r="30" spans="1:19" s="19" customFormat="1" ht="1.5" customHeight="1">
      <c r="A30" s="21"/>
      <c r="R30" s="22"/>
    </row>
    <row r="31" spans="1:19" s="19" customFormat="1" ht="4.5" customHeight="1">
      <c r="A31" s="21"/>
      <c r="R31" s="22"/>
    </row>
    <row r="32" spans="1:19" s="19" customFormat="1" ht="13.5" customHeight="1" thickBot="1">
      <c r="A32" s="21"/>
      <c r="B32" s="23" t="s">
        <v>46</v>
      </c>
      <c r="G32" s="43">
        <f>SUM(G21+G23+G25+G27+G29)</f>
        <v>0</v>
      </c>
      <c r="I32" s="43">
        <f>SUM(I21+I23+I25+I27+I29)</f>
        <v>0</v>
      </c>
      <c r="K32" s="43">
        <f>SUM(K21+K23+K25+K27+K29)</f>
        <v>0</v>
      </c>
      <c r="M32" s="43">
        <f>SUM(M21+M23+M25+M27+M29)</f>
        <v>0</v>
      </c>
      <c r="O32" s="43">
        <f>SUM(O21+O23+O25+O27+O29)</f>
        <v>0</v>
      </c>
      <c r="Q32" s="43">
        <f>SUM(Q21+Q23+Q25+Q27+Q29)</f>
        <v>0</v>
      </c>
      <c r="R32" s="22"/>
    </row>
    <row r="33" spans="1:18" s="19" customFormat="1" ht="8.25" customHeight="1" thickTop="1">
      <c r="A33" s="24"/>
      <c r="B33" s="25"/>
      <c r="C33" s="25"/>
      <c r="D33" s="25"/>
      <c r="E33" s="25"/>
      <c r="F33" s="25"/>
      <c r="G33" s="25"/>
      <c r="H33" s="25"/>
      <c r="I33" s="25"/>
      <c r="J33" s="25"/>
      <c r="K33" s="25"/>
      <c r="L33" s="25"/>
      <c r="M33" s="25"/>
      <c r="N33" s="25"/>
      <c r="O33" s="25"/>
      <c r="P33" s="25"/>
      <c r="Q33" s="25"/>
      <c r="R33" s="26"/>
    </row>
    <row r="34" spans="1:18" s="19" customFormat="1" ht="6" customHeight="1">
      <c r="A34" s="27"/>
      <c r="B34" s="28"/>
      <c r="C34" s="28"/>
      <c r="D34" s="28"/>
      <c r="E34" s="28"/>
      <c r="F34" s="28"/>
      <c r="G34" s="28"/>
      <c r="H34" s="28"/>
      <c r="I34" s="28"/>
      <c r="J34" s="28"/>
      <c r="K34" s="28"/>
      <c r="L34" s="28"/>
      <c r="M34" s="28"/>
      <c r="N34" s="28"/>
      <c r="O34" s="28"/>
      <c r="P34" s="28"/>
      <c r="Q34" s="28"/>
      <c r="R34" s="29"/>
    </row>
    <row r="35" spans="1:18" s="19" customFormat="1" ht="12.75">
      <c r="A35" s="101"/>
      <c r="B35" s="119"/>
      <c r="R35" s="22"/>
    </row>
    <row r="36" spans="1:18" s="19" customFormat="1" ht="3" customHeight="1">
      <c r="A36" s="21"/>
      <c r="R36" s="22"/>
    </row>
    <row r="37" spans="1:18" s="19" customFormat="1" ht="12">
      <c r="A37" s="21"/>
      <c r="H37" s="103"/>
      <c r="J37" s="103"/>
      <c r="K37" s="105"/>
      <c r="R37" s="22"/>
    </row>
    <row r="38" spans="1:18" s="19" customFormat="1" ht="2.85" customHeight="1">
      <c r="A38" s="21"/>
      <c r="B38" s="39"/>
      <c r="C38" s="39"/>
      <c r="D38" s="39"/>
      <c r="E38" s="39"/>
      <c r="F38" s="39"/>
      <c r="G38" s="39"/>
      <c r="H38" s="39"/>
      <c r="I38" s="39"/>
      <c r="J38" s="39"/>
      <c r="R38" s="22"/>
    </row>
    <row r="39" spans="1:18" s="19" customFormat="1" ht="12">
      <c r="A39" s="21"/>
      <c r="H39" s="103"/>
      <c r="J39" s="103"/>
      <c r="K39" s="105"/>
      <c r="R39" s="22"/>
    </row>
    <row r="40" spans="1:18" s="39" customFormat="1" ht="12.75" customHeight="1">
      <c r="A40" s="101"/>
      <c r="B40" s="19"/>
      <c r="H40" s="103"/>
      <c r="I40" s="19"/>
      <c r="J40" s="103"/>
      <c r="K40" s="125"/>
      <c r="L40" s="123"/>
      <c r="M40" s="123"/>
      <c r="N40" s="123"/>
      <c r="O40" s="123"/>
      <c r="P40" s="123"/>
      <c r="Q40" s="19"/>
      <c r="R40" s="109"/>
    </row>
    <row r="41" spans="1:18" s="19" customFormat="1" ht="1.5" customHeight="1">
      <c r="A41" s="107"/>
      <c r="K41" s="123"/>
      <c r="L41" s="123"/>
      <c r="M41" s="123"/>
      <c r="N41" s="123"/>
      <c r="O41" s="123"/>
      <c r="P41" s="123"/>
      <c r="R41" s="22"/>
    </row>
    <row r="42" spans="1:18" s="19" customFormat="1" ht="12">
      <c r="A42" s="21"/>
      <c r="B42" s="127"/>
      <c r="C42" s="127"/>
      <c r="D42" s="127"/>
      <c r="E42" s="127"/>
      <c r="H42" s="103"/>
      <c r="J42" s="103"/>
      <c r="K42" s="129"/>
      <c r="L42" s="129"/>
      <c r="M42" s="129"/>
      <c r="N42" s="129"/>
      <c r="O42" s="129"/>
      <c r="R42" s="22"/>
    </row>
    <row r="43" spans="1:18" s="19" customFormat="1" ht="1.5" customHeight="1">
      <c r="A43" s="21"/>
      <c r="B43" s="127"/>
      <c r="C43" s="127"/>
      <c r="D43" s="127"/>
      <c r="E43" s="127"/>
      <c r="F43" s="121"/>
      <c r="K43" s="129"/>
      <c r="L43" s="129"/>
      <c r="M43" s="129"/>
      <c r="N43" s="129"/>
      <c r="O43" s="129"/>
      <c r="R43" s="22"/>
    </row>
    <row r="44" spans="1:18" s="19" customFormat="1" ht="12">
      <c r="A44" s="21"/>
      <c r="B44" s="127"/>
      <c r="C44" s="127"/>
      <c r="D44" s="127"/>
      <c r="E44" s="127"/>
      <c r="H44" s="103"/>
      <c r="J44" s="103"/>
      <c r="K44" s="129"/>
      <c r="L44" s="129"/>
      <c r="M44" s="129"/>
      <c r="N44" s="129"/>
      <c r="O44" s="129"/>
      <c r="R44" s="22"/>
    </row>
    <row r="45" spans="1:18" s="19" customFormat="1" ht="1.5" customHeight="1">
      <c r="A45" s="21"/>
      <c r="B45" s="127"/>
      <c r="C45" s="127"/>
      <c r="D45" s="127"/>
      <c r="E45" s="127"/>
      <c r="K45" s="129"/>
      <c r="L45" s="129"/>
      <c r="M45" s="129"/>
      <c r="N45" s="129"/>
      <c r="O45" s="129"/>
      <c r="R45" s="22"/>
    </row>
    <row r="46" spans="1:18" s="19" customFormat="1" ht="12">
      <c r="A46" s="21"/>
      <c r="B46" s="127"/>
      <c r="C46" s="127"/>
      <c r="D46" s="127"/>
      <c r="E46" s="127"/>
      <c r="H46" s="103"/>
      <c r="J46" s="103"/>
      <c r="K46" s="129"/>
      <c r="L46" s="129"/>
      <c r="M46" s="129"/>
      <c r="N46" s="129"/>
      <c r="O46" s="129"/>
      <c r="R46" s="22"/>
    </row>
    <row r="47" spans="1:18" s="19" customFormat="1" ht="1.5" customHeight="1">
      <c r="A47" s="21"/>
      <c r="C47" s="121"/>
      <c r="D47" s="121"/>
      <c r="E47" s="121"/>
      <c r="F47" s="121"/>
      <c r="G47" s="121"/>
      <c r="K47" s="129"/>
      <c r="L47" s="129"/>
      <c r="M47" s="129"/>
      <c r="N47" s="129"/>
      <c r="O47" s="129"/>
      <c r="R47" s="22"/>
    </row>
    <row r="48" spans="1:18" s="19" customFormat="1" ht="12">
      <c r="A48" s="21"/>
      <c r="C48" s="121"/>
      <c r="D48" s="121"/>
      <c r="E48" s="121"/>
      <c r="F48" s="121"/>
      <c r="H48" s="104"/>
      <c r="J48" s="104"/>
      <c r="K48" s="129"/>
      <c r="L48" s="129"/>
      <c r="M48" s="129"/>
      <c r="N48" s="129"/>
      <c r="O48" s="129"/>
      <c r="Q48" s="103"/>
      <c r="R48" s="22"/>
    </row>
    <row r="49" spans="1:18" s="19" customFormat="1" ht="3" customHeight="1">
      <c r="A49" s="21"/>
      <c r="C49" s="121"/>
      <c r="D49" s="121"/>
      <c r="E49" s="121"/>
      <c r="F49" s="121"/>
      <c r="R49" s="22"/>
    </row>
    <row r="50" spans="1:18" s="19" customFormat="1" ht="12">
      <c r="A50" s="21"/>
      <c r="H50" s="103"/>
      <c r="J50" s="103"/>
      <c r="K50" s="105"/>
      <c r="R50" s="22"/>
    </row>
    <row r="51" spans="1:18" s="19" customFormat="1" ht="10.5" customHeight="1">
      <c r="A51" s="21"/>
      <c r="K51" s="130"/>
      <c r="R51" s="22"/>
    </row>
    <row r="52" spans="1:18" s="19" customFormat="1" ht="12">
      <c r="A52" s="21"/>
      <c r="K52" s="130"/>
      <c r="R52" s="22"/>
    </row>
    <row r="53" spans="1:18" s="19" customFormat="1" ht="6" customHeight="1">
      <c r="A53" s="21"/>
      <c r="B53" s="120"/>
      <c r="R53" s="22"/>
    </row>
    <row r="54" spans="1:18" s="19" customFormat="1" ht="6" customHeight="1">
      <c r="A54" s="21"/>
      <c r="R54" s="22"/>
    </row>
    <row r="55" spans="1:18" s="19" customFormat="1" ht="12">
      <c r="A55" s="21"/>
      <c r="R55" s="22"/>
    </row>
    <row r="56" spans="1:18" s="19" customFormat="1" ht="3" customHeight="1">
      <c r="A56" s="106"/>
      <c r="R56" s="22"/>
    </row>
    <row r="57" spans="1:18" s="19" customFormat="1" ht="12">
      <c r="A57" s="108"/>
      <c r="G57" s="44"/>
      <c r="I57" s="44"/>
      <c r="O57" s="44"/>
      <c r="R57" s="22"/>
    </row>
    <row r="58" spans="1:18" s="19" customFormat="1" ht="3" customHeight="1">
      <c r="A58" s="21"/>
      <c r="R58" s="22"/>
    </row>
    <row r="59" spans="1:18" s="19" customFormat="1" ht="12">
      <c r="A59" s="108"/>
      <c r="G59" s="44"/>
      <c r="O59" s="44"/>
      <c r="R59" s="22"/>
    </row>
    <row r="60" spans="1:18" s="19" customFormat="1" ht="9" customHeight="1">
      <c r="A60" s="24"/>
      <c r="B60" s="25"/>
      <c r="C60" s="25"/>
      <c r="D60" s="25"/>
      <c r="E60" s="25"/>
      <c r="F60" s="25"/>
      <c r="G60" s="25"/>
      <c r="H60" s="25"/>
      <c r="I60" s="25"/>
      <c r="J60" s="25"/>
      <c r="K60" s="25"/>
      <c r="L60" s="25"/>
      <c r="M60" s="25"/>
      <c r="N60" s="25"/>
      <c r="O60" s="25"/>
      <c r="P60" s="25"/>
      <c r="Q60" s="25"/>
      <c r="R60" s="26"/>
    </row>
    <row r="61" spans="1:18" s="53" customFormat="1" ht="16.5" customHeight="1">
      <c r="A61" s="176" t="s">
        <v>47</v>
      </c>
      <c r="B61" s="177"/>
      <c r="C61" s="177"/>
      <c r="D61" s="177"/>
      <c r="E61" s="177"/>
      <c r="F61" s="177"/>
      <c r="G61" s="177"/>
      <c r="H61" s="177"/>
      <c r="I61" s="177"/>
      <c r="J61" s="177"/>
      <c r="K61" s="177"/>
      <c r="L61" s="177"/>
      <c r="M61" s="177"/>
      <c r="N61" s="177"/>
      <c r="O61" s="177"/>
      <c r="P61" s="177"/>
      <c r="Q61" s="177"/>
      <c r="R61" s="178"/>
    </row>
    <row r="62" spans="1:18" s="51" customFormat="1" ht="11.25" customHeight="1">
      <c r="A62" s="167" t="s">
        <v>48</v>
      </c>
      <c r="B62" s="168"/>
      <c r="C62" s="168"/>
      <c r="D62" s="168"/>
      <c r="E62" s="169"/>
      <c r="F62" s="167" t="s">
        <v>49</v>
      </c>
      <c r="G62" s="168"/>
      <c r="H62" s="168"/>
      <c r="I62" s="168"/>
      <c r="J62" s="168"/>
      <c r="K62" s="168"/>
      <c r="L62" s="169"/>
      <c r="M62" s="167" t="s">
        <v>32</v>
      </c>
      <c r="N62" s="168"/>
      <c r="O62" s="168"/>
      <c r="P62" s="168"/>
      <c r="Q62" s="168"/>
      <c r="R62" s="169"/>
    </row>
    <row r="63" spans="1:18" s="52" customFormat="1" ht="13.5" customHeight="1">
      <c r="A63" s="153"/>
      <c r="B63" s="154"/>
      <c r="C63" s="154"/>
      <c r="D63" s="154"/>
      <c r="E63" s="166"/>
      <c r="F63" s="153"/>
      <c r="G63" s="154"/>
      <c r="H63" s="154"/>
      <c r="I63" s="154"/>
      <c r="J63" s="154"/>
      <c r="K63" s="154"/>
      <c r="L63" s="166"/>
      <c r="M63" s="153"/>
      <c r="N63" s="154"/>
      <c r="O63" s="154"/>
      <c r="P63" s="154"/>
      <c r="Q63" s="154"/>
      <c r="R63" s="166"/>
    </row>
    <row r="64" spans="1:18" s="51" customFormat="1" ht="11.25" customHeight="1">
      <c r="A64" s="167" t="s">
        <v>50</v>
      </c>
      <c r="B64" s="168"/>
      <c r="C64" s="168"/>
      <c r="D64" s="168"/>
      <c r="E64" s="169"/>
      <c r="F64" s="167" t="s">
        <v>51</v>
      </c>
      <c r="G64" s="168"/>
      <c r="H64" s="169"/>
      <c r="I64" s="167" t="s">
        <v>52</v>
      </c>
      <c r="J64" s="168"/>
      <c r="K64" s="168"/>
      <c r="L64" s="169"/>
      <c r="M64" s="167" t="s">
        <v>53</v>
      </c>
      <c r="N64" s="168"/>
      <c r="O64" s="168"/>
      <c r="P64" s="168"/>
      <c r="Q64" s="168"/>
      <c r="R64" s="169"/>
    </row>
    <row r="65" spans="1:18" s="53" customFormat="1" ht="13.5" customHeight="1">
      <c r="A65" s="157"/>
      <c r="B65" s="158"/>
      <c r="C65" s="158"/>
      <c r="D65" s="158"/>
      <c r="E65" s="159"/>
      <c r="F65" s="157"/>
      <c r="G65" s="158"/>
      <c r="H65" s="159"/>
      <c r="I65" s="157"/>
      <c r="J65" s="158"/>
      <c r="K65" s="158"/>
      <c r="L65" s="159"/>
      <c r="M65" s="163">
        <f t="shared" ref="M65" si="0">$F$15</f>
        <v>0</v>
      </c>
      <c r="N65" s="206"/>
      <c r="O65" s="207"/>
      <c r="P65" s="207"/>
      <c r="Q65" s="207"/>
      <c r="R65" s="208"/>
    </row>
    <row r="66" spans="1:18" s="51" customFormat="1" ht="11.25" customHeight="1">
      <c r="A66" s="167" t="s">
        <v>54</v>
      </c>
      <c r="B66" s="168"/>
      <c r="C66" s="168"/>
      <c r="D66" s="168"/>
      <c r="E66" s="168"/>
      <c r="F66" s="168"/>
      <c r="G66" s="168"/>
      <c r="H66" s="169"/>
      <c r="I66" s="167" t="s">
        <v>21</v>
      </c>
      <c r="J66" s="168"/>
      <c r="K66" s="168"/>
      <c r="L66" s="169"/>
      <c r="M66" s="167" t="s">
        <v>55</v>
      </c>
      <c r="N66" s="168"/>
      <c r="O66" s="168"/>
      <c r="P66" s="168"/>
      <c r="Q66" s="168"/>
      <c r="R66" s="169"/>
    </row>
    <row r="67" spans="1:18" s="54" customFormat="1" ht="13.5" customHeight="1">
      <c r="A67" s="160"/>
      <c r="B67" s="161"/>
      <c r="C67" s="161"/>
      <c r="D67" s="161"/>
      <c r="E67" s="161"/>
      <c r="F67" s="161"/>
      <c r="G67" s="161"/>
      <c r="H67" s="162"/>
      <c r="I67" s="163" t="str">
        <f>Q3</f>
        <v>K</v>
      </c>
      <c r="J67" s="164"/>
      <c r="K67" s="164"/>
      <c r="L67" s="211"/>
      <c r="M67" s="153" t="s">
        <v>56</v>
      </c>
      <c r="N67" s="154"/>
      <c r="O67" s="155"/>
      <c r="P67" s="155"/>
      <c r="Q67" s="155"/>
      <c r="R67" s="156"/>
    </row>
    <row r="68" spans="1:18" s="58" customFormat="1" ht="20.25" customHeight="1">
      <c r="A68" s="209" t="s">
        <v>57</v>
      </c>
      <c r="B68" s="210"/>
      <c r="C68" s="209" t="s">
        <v>58</v>
      </c>
      <c r="D68" s="210"/>
      <c r="E68" s="55" t="s">
        <v>59</v>
      </c>
      <c r="F68" s="55" t="s">
        <v>60</v>
      </c>
      <c r="G68" s="56" t="s">
        <v>61</v>
      </c>
      <c r="H68" s="57"/>
      <c r="I68" s="209" t="s">
        <v>62</v>
      </c>
      <c r="J68" s="210"/>
      <c r="K68" s="209" t="s">
        <v>63</v>
      </c>
      <c r="L68" s="210"/>
      <c r="M68" s="150" t="s">
        <v>64</v>
      </c>
      <c r="N68" s="151"/>
      <c r="O68" s="150" t="s">
        <v>65</v>
      </c>
      <c r="P68" s="152"/>
      <c r="Q68" s="152"/>
      <c r="R68" s="151"/>
    </row>
    <row r="69" spans="1:18" s="54" customFormat="1" ht="13.5" customHeight="1">
      <c r="A69" s="138"/>
      <c r="B69" s="139"/>
      <c r="C69" s="138" t="s">
        <v>66</v>
      </c>
      <c r="D69" s="139"/>
      <c r="E69" s="59" t="s">
        <v>67</v>
      </c>
      <c r="F69" s="59" t="s">
        <v>68</v>
      </c>
      <c r="G69" s="138" t="s">
        <v>69</v>
      </c>
      <c r="H69" s="139"/>
      <c r="I69" s="138" t="s">
        <v>70</v>
      </c>
      <c r="J69" s="139"/>
      <c r="K69" s="140"/>
      <c r="L69" s="141"/>
      <c r="M69" s="138"/>
      <c r="N69" s="139"/>
      <c r="O69" s="203" t="str">
        <f>Q3 &amp;" TEFAP CCC Y2P3 Apr"</f>
        <v>K TEFAP CCC Y2P3 Apr</v>
      </c>
      <c r="P69" s="204"/>
      <c r="Q69" s="204"/>
      <c r="R69" s="205"/>
    </row>
    <row r="70" spans="1:18" s="54" customFormat="1" ht="13.5" customHeight="1">
      <c r="A70" s="138"/>
      <c r="B70" s="139"/>
      <c r="C70" s="138"/>
      <c r="D70" s="139"/>
      <c r="E70" s="59"/>
      <c r="F70" s="59"/>
      <c r="G70" s="140"/>
      <c r="H70" s="141"/>
      <c r="I70" s="140"/>
      <c r="J70" s="141"/>
      <c r="K70" s="140"/>
      <c r="L70" s="141"/>
      <c r="M70" s="138"/>
      <c r="N70" s="139"/>
      <c r="O70" s="140"/>
      <c r="P70" s="142"/>
      <c r="Q70" s="142"/>
      <c r="R70" s="141"/>
    </row>
    <row r="71" spans="1:18" s="54" customFormat="1" ht="13.5" customHeight="1">
      <c r="A71" s="160"/>
      <c r="B71" s="162"/>
      <c r="C71" s="160"/>
      <c r="D71" s="162"/>
      <c r="E71" s="60"/>
      <c r="F71" s="60"/>
      <c r="G71" s="153"/>
      <c r="H71" s="166"/>
      <c r="I71" s="153"/>
      <c r="J71" s="166"/>
      <c r="K71" s="153"/>
      <c r="L71" s="166"/>
      <c r="M71" s="160"/>
      <c r="N71" s="162"/>
      <c r="O71" s="153"/>
      <c r="P71" s="154"/>
      <c r="Q71" s="154"/>
      <c r="R71" s="166"/>
    </row>
    <row r="72" spans="1:18" s="51" customFormat="1" ht="11.25" customHeight="1">
      <c r="A72" s="167" t="s">
        <v>71</v>
      </c>
      <c r="B72" s="168"/>
      <c r="C72" s="168"/>
      <c r="D72" s="168"/>
      <c r="E72" s="168"/>
      <c r="F72" s="168"/>
      <c r="G72" s="168"/>
      <c r="H72" s="169"/>
      <c r="I72" s="167" t="s">
        <v>32</v>
      </c>
      <c r="J72" s="168"/>
      <c r="K72" s="168"/>
      <c r="L72" s="169"/>
      <c r="M72" s="167" t="s">
        <v>72</v>
      </c>
      <c r="N72" s="168"/>
      <c r="O72" s="212"/>
      <c r="P72" s="167" t="s">
        <v>73</v>
      </c>
      <c r="Q72" s="168"/>
      <c r="R72" s="169"/>
    </row>
    <row r="73" spans="1:18" s="52" customFormat="1" ht="13.5" customHeight="1">
      <c r="A73" s="153"/>
      <c r="B73" s="154"/>
      <c r="C73" s="154"/>
      <c r="D73" s="154"/>
      <c r="E73" s="154"/>
      <c r="F73" s="154"/>
      <c r="G73" s="154"/>
      <c r="H73" s="166"/>
      <c r="I73" s="153"/>
      <c r="J73" s="154"/>
      <c r="K73" s="154"/>
      <c r="L73" s="166"/>
      <c r="M73" s="153"/>
      <c r="N73" s="154"/>
      <c r="O73" s="154"/>
      <c r="P73" s="153"/>
      <c r="Q73" s="154"/>
      <c r="R73" s="166"/>
    </row>
    <row r="74" spans="1:18" s="82" customFormat="1" ht="7.5" customHeight="1"/>
  </sheetData>
  <sheetProtection algorithmName="SHA-512" hashValue="XYpbg0rofJyOkmrL6sEcYt5sXp+dwccILl2Ht8FtLLpN5AbeYpXhSCYRh0KDfj0RJw1cawzpgsk5cv3SF+cohg==" saltValue="ahg/PGZg0FMEf49ibzx0ZA==" spinCount="100000" sheet="1" selectLockedCells="1"/>
  <mergeCells count="84">
    <mergeCell ref="A4:I4"/>
    <mergeCell ref="B5:I8"/>
    <mergeCell ref="A9:I9"/>
    <mergeCell ref="J1:R1"/>
    <mergeCell ref="J2:N2"/>
    <mergeCell ref="O2:R2"/>
    <mergeCell ref="J3:N3"/>
    <mergeCell ref="K4:Q9"/>
    <mergeCell ref="K16:M16"/>
    <mergeCell ref="O16:Q16"/>
    <mergeCell ref="B11:H11"/>
    <mergeCell ref="B12:H12"/>
    <mergeCell ref="K12:Q12"/>
    <mergeCell ref="B13:H13"/>
    <mergeCell ref="K13:M13"/>
    <mergeCell ref="O13:Q13"/>
    <mergeCell ref="K14:M14"/>
    <mergeCell ref="O14:Q14"/>
    <mergeCell ref="F15:H15"/>
    <mergeCell ref="K15:M15"/>
    <mergeCell ref="O15:Q15"/>
    <mergeCell ref="K10:Q11"/>
    <mergeCell ref="A17:R17"/>
    <mergeCell ref="A61:R61"/>
    <mergeCell ref="A62:E62"/>
    <mergeCell ref="F62:L62"/>
    <mergeCell ref="M62:R62"/>
    <mergeCell ref="B21:E21"/>
    <mergeCell ref="B23:E23"/>
    <mergeCell ref="B25:E25"/>
    <mergeCell ref="B27:E27"/>
    <mergeCell ref="B29:E29"/>
    <mergeCell ref="A63:E63"/>
    <mergeCell ref="F63:L63"/>
    <mergeCell ref="M63:R63"/>
    <mergeCell ref="A64:E64"/>
    <mergeCell ref="F64:H64"/>
    <mergeCell ref="I64:L64"/>
    <mergeCell ref="M64:R64"/>
    <mergeCell ref="K68:L68"/>
    <mergeCell ref="M68:N68"/>
    <mergeCell ref="O68:R68"/>
    <mergeCell ref="A65:E65"/>
    <mergeCell ref="F65:H65"/>
    <mergeCell ref="I65:L65"/>
    <mergeCell ref="M65:R65"/>
    <mergeCell ref="A66:H66"/>
    <mergeCell ref="I66:L66"/>
    <mergeCell ref="M66:R66"/>
    <mergeCell ref="A67:H67"/>
    <mergeCell ref="I67:L67"/>
    <mergeCell ref="M67:R67"/>
    <mergeCell ref="A68:B68"/>
    <mergeCell ref="C68:D68"/>
    <mergeCell ref="I68:J68"/>
    <mergeCell ref="M71:N71"/>
    <mergeCell ref="O71:R71"/>
    <mergeCell ref="A69:B69"/>
    <mergeCell ref="C69:D69"/>
    <mergeCell ref="G69:H69"/>
    <mergeCell ref="I69:J69"/>
    <mergeCell ref="K69:L69"/>
    <mergeCell ref="M69:N69"/>
    <mergeCell ref="A70:B70"/>
    <mergeCell ref="C70:D70"/>
    <mergeCell ref="A71:B71"/>
    <mergeCell ref="C71:D71"/>
    <mergeCell ref="G71:H71"/>
    <mergeCell ref="I71:J71"/>
    <mergeCell ref="K71:L71"/>
    <mergeCell ref="G70:H70"/>
    <mergeCell ref="A72:H72"/>
    <mergeCell ref="I72:L72"/>
    <mergeCell ref="M72:O72"/>
    <mergeCell ref="P72:R72"/>
    <mergeCell ref="A73:H73"/>
    <mergeCell ref="I73:L73"/>
    <mergeCell ref="M73:O73"/>
    <mergeCell ref="P73:R73"/>
    <mergeCell ref="I70:J70"/>
    <mergeCell ref="K70:L70"/>
    <mergeCell ref="M70:N70"/>
    <mergeCell ref="O70:R70"/>
    <mergeCell ref="O69:R69"/>
  </mergeCells>
  <pageMargins left="0.25" right="0.25" top="0.25" bottom="0.25" header="0.25" footer="0.1"/>
  <pageSetup orientation="portrait" r:id="rId1"/>
  <headerFooter>
    <oddFooter>&amp;L&amp;7AGR-2323C  (R/11/24)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S73"/>
  <sheetViews>
    <sheetView showGridLines="0" showZeros="0" zoomScale="120" zoomScaleNormal="120" zoomScalePageLayoutView="75" workbookViewId="0">
      <selection activeCell="I21" sqref="I21"/>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c r="A1" s="65"/>
      <c r="B1" s="66"/>
      <c r="C1" s="67"/>
      <c r="D1" s="66" t="s">
        <v>17</v>
      </c>
      <c r="E1" s="66"/>
      <c r="F1" s="66"/>
      <c r="G1" s="66"/>
      <c r="H1" s="66"/>
      <c r="I1" s="68"/>
      <c r="J1" s="176" t="s">
        <v>18</v>
      </c>
      <c r="K1" s="177"/>
      <c r="L1" s="177"/>
      <c r="M1" s="177"/>
      <c r="N1" s="177"/>
      <c r="O1" s="177"/>
      <c r="P1" s="177"/>
      <c r="Q1" s="177"/>
      <c r="R1" s="178"/>
    </row>
    <row r="2" spans="1:18" s="69" customFormat="1" ht="12.75">
      <c r="A2" s="70"/>
      <c r="B2" s="71"/>
      <c r="D2" s="72" t="s">
        <v>19</v>
      </c>
      <c r="E2" s="71"/>
      <c r="F2" s="71"/>
      <c r="G2" s="71"/>
      <c r="H2" s="71"/>
      <c r="I2" s="73"/>
      <c r="J2" s="179" t="s">
        <v>20</v>
      </c>
      <c r="K2" s="180"/>
      <c r="L2" s="180"/>
      <c r="M2" s="180"/>
      <c r="N2" s="181"/>
      <c r="O2" s="179" t="s">
        <v>21</v>
      </c>
      <c r="P2" s="180"/>
      <c r="Q2" s="180"/>
      <c r="R2" s="181"/>
    </row>
    <row r="3" spans="1:18" s="69" customFormat="1" ht="16.5" customHeight="1">
      <c r="A3" s="74"/>
      <c r="B3" s="132"/>
      <c r="C3" s="63"/>
      <c r="D3" s="75" t="s">
        <v>22</v>
      </c>
      <c r="E3" s="132"/>
      <c r="F3" s="76"/>
      <c r="G3" s="63"/>
      <c r="H3" s="77"/>
      <c r="I3" s="133"/>
      <c r="J3" s="182">
        <v>4950</v>
      </c>
      <c r="K3" s="183"/>
      <c r="L3" s="183"/>
      <c r="M3" s="183"/>
      <c r="N3" s="184"/>
      <c r="O3" s="61"/>
      <c r="P3" s="63"/>
      <c r="Q3" s="64" t="str">
        <f>Nov!O3&amp;Nov!Q3</f>
        <v>K</v>
      </c>
      <c r="R3" s="78"/>
    </row>
    <row r="4" spans="1:18" s="69" customFormat="1" ht="14.25" customHeight="1">
      <c r="A4" s="176" t="s">
        <v>24</v>
      </c>
      <c r="B4" s="177"/>
      <c r="C4" s="177"/>
      <c r="D4" s="177"/>
      <c r="E4" s="177"/>
      <c r="F4" s="177"/>
      <c r="G4" s="177"/>
      <c r="H4" s="177"/>
      <c r="I4" s="178"/>
      <c r="J4" s="79"/>
      <c r="K4" s="221" t="s">
        <v>74</v>
      </c>
      <c r="L4" s="221"/>
      <c r="M4" s="221"/>
      <c r="N4" s="221"/>
      <c r="O4" s="221"/>
      <c r="P4" s="221"/>
      <c r="Q4" s="221"/>
      <c r="R4" s="80"/>
    </row>
    <row r="5" spans="1:18" s="69" customFormat="1" ht="13.5" customHeight="1">
      <c r="A5" s="65"/>
      <c r="B5" s="187" t="s">
        <v>26</v>
      </c>
      <c r="C5" s="188"/>
      <c r="D5" s="188"/>
      <c r="E5" s="188"/>
      <c r="F5" s="188"/>
      <c r="G5" s="188"/>
      <c r="H5" s="188"/>
      <c r="I5" s="189"/>
      <c r="J5" s="79"/>
      <c r="K5" s="222"/>
      <c r="L5" s="222"/>
      <c r="M5" s="222"/>
      <c r="N5" s="222"/>
      <c r="O5" s="222"/>
      <c r="P5" s="222"/>
      <c r="Q5" s="222"/>
      <c r="R5" s="80"/>
    </row>
    <row r="6" spans="1:18" s="69" customFormat="1" ht="13.5" customHeight="1">
      <c r="A6" s="70"/>
      <c r="B6" s="190"/>
      <c r="C6" s="190"/>
      <c r="D6" s="190"/>
      <c r="E6" s="190"/>
      <c r="F6" s="190"/>
      <c r="G6" s="190"/>
      <c r="H6" s="190"/>
      <c r="I6" s="191"/>
      <c r="J6" s="79"/>
      <c r="K6" s="222"/>
      <c r="L6" s="222"/>
      <c r="M6" s="222"/>
      <c r="N6" s="222"/>
      <c r="O6" s="222"/>
      <c r="P6" s="222"/>
      <c r="Q6" s="222"/>
      <c r="R6" s="80"/>
    </row>
    <row r="7" spans="1:18" s="69" customFormat="1" ht="13.5" customHeight="1">
      <c r="A7" s="70"/>
      <c r="B7" s="190"/>
      <c r="C7" s="190"/>
      <c r="D7" s="190"/>
      <c r="E7" s="190"/>
      <c r="F7" s="190"/>
      <c r="G7" s="190"/>
      <c r="H7" s="190"/>
      <c r="I7" s="191"/>
      <c r="J7" s="79"/>
      <c r="K7" s="222"/>
      <c r="L7" s="222"/>
      <c r="M7" s="222"/>
      <c r="N7" s="222"/>
      <c r="O7" s="222"/>
      <c r="P7" s="222"/>
      <c r="Q7" s="222"/>
      <c r="R7" s="80"/>
    </row>
    <row r="8" spans="1:18" s="69" customFormat="1" ht="13.5" customHeight="1">
      <c r="A8" s="81"/>
      <c r="B8" s="192"/>
      <c r="C8" s="192"/>
      <c r="D8" s="192"/>
      <c r="E8" s="192"/>
      <c r="F8" s="192"/>
      <c r="G8" s="192"/>
      <c r="H8" s="192"/>
      <c r="I8" s="193"/>
      <c r="J8" s="79"/>
      <c r="K8" s="222"/>
      <c r="L8" s="222"/>
      <c r="M8" s="222"/>
      <c r="N8" s="222"/>
      <c r="O8" s="222"/>
      <c r="P8" s="222"/>
      <c r="Q8" s="222"/>
      <c r="R8" s="80"/>
    </row>
    <row r="9" spans="1:18" s="3" customFormat="1" ht="14.25" customHeight="1">
      <c r="A9" s="218" t="s">
        <v>27</v>
      </c>
      <c r="B9" s="219"/>
      <c r="C9" s="219"/>
      <c r="D9" s="219"/>
      <c r="E9" s="219"/>
      <c r="F9" s="219"/>
      <c r="G9" s="219"/>
      <c r="H9" s="219"/>
      <c r="I9" s="220"/>
      <c r="J9" s="7"/>
      <c r="K9" s="222"/>
      <c r="L9" s="222"/>
      <c r="M9" s="222"/>
      <c r="N9" s="222"/>
      <c r="O9" s="222"/>
      <c r="P9" s="222"/>
      <c r="Q9" s="222"/>
      <c r="R9" s="8"/>
    </row>
    <row r="10" spans="1:18" s="1" customFormat="1" ht="12" customHeight="1">
      <c r="A10" s="9"/>
      <c r="B10" s="115" t="s">
        <v>28</v>
      </c>
      <c r="C10" s="10"/>
      <c r="D10" s="10"/>
      <c r="E10" s="10"/>
      <c r="F10" s="10"/>
      <c r="G10" s="10"/>
      <c r="H10" s="10"/>
      <c r="I10" s="11"/>
      <c r="J10" s="6"/>
      <c r="K10" s="217"/>
      <c r="L10" s="217"/>
      <c r="M10" s="217"/>
      <c r="N10" s="217"/>
      <c r="O10" s="217"/>
      <c r="P10" s="217"/>
      <c r="Q10" s="217"/>
      <c r="R10" s="8"/>
    </row>
    <row r="11" spans="1:18" s="1" customFormat="1" ht="15" customHeight="1">
      <c r="A11" s="6"/>
      <c r="B11" s="213">
        <f>Nov!B11</f>
        <v>0</v>
      </c>
      <c r="C11" s="213"/>
      <c r="D11" s="213"/>
      <c r="E11" s="213"/>
      <c r="F11" s="213"/>
      <c r="G11" s="213"/>
      <c r="H11" s="213"/>
      <c r="I11" s="38"/>
      <c r="J11" s="6"/>
      <c r="K11" s="137"/>
      <c r="L11" s="137"/>
      <c r="M11" s="137"/>
      <c r="N11" s="137"/>
      <c r="O11" s="137"/>
      <c r="P11" s="137"/>
      <c r="Q11" s="137"/>
      <c r="R11" s="5"/>
    </row>
    <row r="12" spans="1:18" s="1" customFormat="1" ht="12" customHeight="1">
      <c r="A12" s="6"/>
      <c r="B12" s="213">
        <f>Nov!B12</f>
        <v>0</v>
      </c>
      <c r="C12" s="214"/>
      <c r="D12" s="214"/>
      <c r="E12" s="214"/>
      <c r="F12" s="214"/>
      <c r="G12" s="214"/>
      <c r="H12" s="214"/>
      <c r="I12" s="38"/>
      <c r="J12" s="6"/>
      <c r="K12" s="200" t="s">
        <v>29</v>
      </c>
      <c r="L12" s="200"/>
      <c r="M12" s="200"/>
      <c r="N12" s="200"/>
      <c r="O12" s="200"/>
      <c r="P12" s="200"/>
      <c r="Q12" s="200"/>
      <c r="R12" s="5"/>
    </row>
    <row r="13" spans="1:18" s="1" customFormat="1" ht="15" customHeight="1">
      <c r="A13" s="6"/>
      <c r="B13" s="213">
        <f>Nov!B13</f>
        <v>0</v>
      </c>
      <c r="C13" s="213"/>
      <c r="D13" s="213"/>
      <c r="E13" s="213"/>
      <c r="F13" s="213"/>
      <c r="G13" s="213"/>
      <c r="H13" s="213"/>
      <c r="I13" s="38"/>
      <c r="J13" s="6"/>
      <c r="K13" s="201"/>
      <c r="L13" s="201"/>
      <c r="M13" s="201"/>
      <c r="O13" s="201"/>
      <c r="P13" s="201"/>
      <c r="Q13" s="201"/>
      <c r="R13" s="5"/>
    </row>
    <row r="14" spans="1:18" s="1" customFormat="1" ht="3" customHeight="1">
      <c r="A14" s="6"/>
      <c r="B14" s="17"/>
      <c r="C14" s="17"/>
      <c r="D14" s="17"/>
      <c r="E14" s="17"/>
      <c r="F14" s="17"/>
      <c r="G14" s="17"/>
      <c r="H14" s="17"/>
      <c r="I14" s="18"/>
      <c r="K14" s="200"/>
      <c r="L14" s="200"/>
      <c r="M14" s="200"/>
      <c r="O14" s="200"/>
      <c r="P14" s="200"/>
      <c r="Q14" s="200"/>
      <c r="R14" s="5"/>
    </row>
    <row r="15" spans="1:18" s="1" customFormat="1" ht="12" customHeight="1">
      <c r="A15" s="6"/>
      <c r="B15" s="117" t="s">
        <v>30</v>
      </c>
      <c r="C15" s="15"/>
      <c r="D15" s="15"/>
      <c r="E15" s="15"/>
      <c r="F15" s="215">
        <f>Nov!F15</f>
        <v>0</v>
      </c>
      <c r="G15" s="216"/>
      <c r="H15" s="216"/>
      <c r="I15" s="16"/>
      <c r="K15" s="200" t="s">
        <v>31</v>
      </c>
      <c r="L15" s="200"/>
      <c r="M15" s="200"/>
      <c r="O15" s="200" t="s">
        <v>32</v>
      </c>
      <c r="P15" s="200"/>
      <c r="Q15" s="200"/>
      <c r="R15" s="5"/>
    </row>
    <row r="16" spans="1:18" s="1" customFormat="1" ht="6" customHeight="1">
      <c r="A16" s="12"/>
      <c r="B16" s="13"/>
      <c r="C16" s="13"/>
      <c r="D16" s="13"/>
      <c r="E16" s="13"/>
      <c r="F16" s="13"/>
      <c r="G16" s="13"/>
      <c r="H16" s="13"/>
      <c r="I16" s="14"/>
      <c r="J16" s="6"/>
      <c r="K16" s="200"/>
      <c r="L16" s="200"/>
      <c r="M16" s="200"/>
      <c r="O16" s="200"/>
      <c r="P16" s="200"/>
      <c r="Q16" s="200"/>
      <c r="R16" s="5"/>
    </row>
    <row r="17" spans="1:19" s="4" customFormat="1" ht="21" customHeight="1">
      <c r="A17" s="197" t="s">
        <v>33</v>
      </c>
      <c r="B17" s="198"/>
      <c r="C17" s="198"/>
      <c r="D17" s="198"/>
      <c r="E17" s="198"/>
      <c r="F17" s="198"/>
      <c r="G17" s="198"/>
      <c r="H17" s="198"/>
      <c r="I17" s="198"/>
      <c r="J17" s="198"/>
      <c r="K17" s="198"/>
      <c r="L17" s="198"/>
      <c r="M17" s="198"/>
      <c r="N17" s="198"/>
      <c r="O17" s="198"/>
      <c r="P17" s="198"/>
      <c r="Q17" s="198"/>
      <c r="R17" s="199"/>
    </row>
    <row r="18" spans="1:19" s="19" customFormat="1" ht="6" customHeight="1">
      <c r="A18" s="27"/>
      <c r="B18" s="28"/>
      <c r="C18" s="28"/>
      <c r="D18" s="28"/>
      <c r="E18" s="28"/>
      <c r="F18" s="28"/>
      <c r="G18" s="28"/>
      <c r="H18" s="28"/>
      <c r="I18" s="28"/>
      <c r="J18" s="28"/>
      <c r="K18" s="28"/>
      <c r="L18" s="28"/>
      <c r="M18" s="28"/>
      <c r="N18" s="28"/>
      <c r="O18" s="28"/>
      <c r="P18" s="28"/>
      <c r="Q18" s="28"/>
      <c r="R18" s="29"/>
    </row>
    <row r="19" spans="1:19" s="19" customFormat="1" ht="26.25" customHeight="1">
      <c r="A19" s="100" t="s">
        <v>34</v>
      </c>
      <c r="G19" s="20" t="s">
        <v>35</v>
      </c>
      <c r="H19" s="20"/>
      <c r="I19" s="20" t="s">
        <v>36</v>
      </c>
      <c r="J19" s="20"/>
      <c r="K19" s="20" t="s">
        <v>37</v>
      </c>
      <c r="L19" s="20"/>
      <c r="M19" s="20" t="s">
        <v>38</v>
      </c>
      <c r="N19" s="20"/>
      <c r="O19" s="20" t="s">
        <v>39</v>
      </c>
      <c r="P19" s="20"/>
      <c r="Q19" s="20" t="s">
        <v>40</v>
      </c>
      <c r="R19" s="40"/>
      <c r="S19" s="41"/>
    </row>
    <row r="20" spans="1:19" s="19" customFormat="1" ht="1.5" customHeight="1">
      <c r="A20" s="21"/>
      <c r="R20" s="22"/>
    </row>
    <row r="21" spans="1:19" s="19" customFormat="1" ht="13.5" customHeight="1">
      <c r="A21" s="21"/>
      <c r="B21" s="174" t="str">
        <f>Nov!B21</f>
        <v>Indirect</v>
      </c>
      <c r="C21" s="174"/>
      <c r="D21" s="174"/>
      <c r="E21" s="174"/>
      <c r="G21" s="42">
        <f>Nov!G21</f>
        <v>0</v>
      </c>
      <c r="I21" s="110"/>
      <c r="K21" s="110"/>
      <c r="M21" s="42">
        <f>SUM(I21+K21)</f>
        <v>0</v>
      </c>
      <c r="O21" s="42">
        <f>Nov!M21+Dec!M21+Jan!M21+Feb!M21+Mar!M21+Apr!M21+May!M21</f>
        <v>0</v>
      </c>
      <c r="Q21" s="42">
        <f>G21-O21</f>
        <v>0</v>
      </c>
      <c r="R21" s="22"/>
    </row>
    <row r="22" spans="1:19" s="19" customFormat="1" ht="1.5" customHeight="1">
      <c r="A22" s="21"/>
      <c r="R22" s="22"/>
    </row>
    <row r="23" spans="1:19" s="19" customFormat="1" ht="13.5" customHeight="1">
      <c r="A23" s="21"/>
      <c r="B23" s="174" t="str">
        <f>Nov!B23</f>
        <v>Administration</v>
      </c>
      <c r="C23" s="174"/>
      <c r="D23" s="174"/>
      <c r="E23" s="174"/>
      <c r="G23" s="42">
        <f>Nov!G23</f>
        <v>0</v>
      </c>
      <c r="I23" s="110"/>
      <c r="K23" s="110"/>
      <c r="M23" s="42">
        <f>SUM(I23+K23)</f>
        <v>0</v>
      </c>
      <c r="O23" s="42">
        <f>Nov!M23+Dec!M23+Jan!M23+Feb!M23+Mar!M23+Apr!M23+May!M23</f>
        <v>0</v>
      </c>
      <c r="Q23" s="42">
        <f>G23-O23</f>
        <v>0</v>
      </c>
      <c r="R23" s="22"/>
    </row>
    <row r="24" spans="1:19" s="19" customFormat="1" ht="1.5" customHeight="1">
      <c r="A24" s="21"/>
      <c r="R24" s="22"/>
    </row>
    <row r="25" spans="1:19" s="19" customFormat="1" ht="13.5" customHeight="1">
      <c r="A25" s="21"/>
      <c r="B25" s="174" t="str">
        <f>Nov!B25</f>
        <v>Operations</v>
      </c>
      <c r="C25" s="174"/>
      <c r="D25" s="174"/>
      <c r="E25" s="174"/>
      <c r="G25" s="42">
        <f>Nov!G25</f>
        <v>0</v>
      </c>
      <c r="I25" s="110"/>
      <c r="K25" s="110"/>
      <c r="M25" s="42">
        <f>SUM(I25+K25)</f>
        <v>0</v>
      </c>
      <c r="O25" s="42">
        <f>Nov!M25+Dec!M25+Jan!M25+Feb!M25+Mar!M25+Apr!M25+May!M25</f>
        <v>0</v>
      </c>
      <c r="Q25" s="42">
        <f>G25-O25</f>
        <v>0</v>
      </c>
      <c r="R25" s="22"/>
    </row>
    <row r="26" spans="1:19" s="19" customFormat="1" ht="1.5" customHeight="1">
      <c r="A26" s="21"/>
      <c r="R26" s="22"/>
    </row>
    <row r="27" spans="1:19" s="19" customFormat="1" ht="13.5" customHeight="1">
      <c r="A27" s="21"/>
      <c r="B27" s="174" t="str">
        <f>Nov!B27</f>
        <v>Pass-through</v>
      </c>
      <c r="C27" s="174"/>
      <c r="D27" s="174"/>
      <c r="E27" s="174"/>
      <c r="G27" s="42">
        <f>Nov!G27</f>
        <v>0</v>
      </c>
      <c r="I27" s="110"/>
      <c r="K27" s="110"/>
      <c r="M27" s="42">
        <f>SUM(I27+K27)</f>
        <v>0</v>
      </c>
      <c r="O27" s="42">
        <f>Nov!M27+Dec!M27+Jan!M27+Feb!M27+Mar!M27+Apr!M27+May!M27</f>
        <v>0</v>
      </c>
      <c r="Q27" s="42">
        <f>G27-O27</f>
        <v>0</v>
      </c>
      <c r="R27" s="22"/>
    </row>
    <row r="28" spans="1:19" s="19" customFormat="1" ht="1.5" customHeight="1">
      <c r="A28" s="21"/>
      <c r="R28" s="22"/>
    </row>
    <row r="29" spans="1:19" s="19" customFormat="1" ht="13.5" customHeight="1">
      <c r="A29" s="21"/>
      <c r="B29" s="174" t="str">
        <f>Nov!B29</f>
        <v>Equipment/Capital Imp.</v>
      </c>
      <c r="C29" s="174"/>
      <c r="D29" s="174"/>
      <c r="E29" s="174"/>
      <c r="G29" s="42">
        <f>Nov!G29</f>
        <v>0</v>
      </c>
      <c r="I29" s="110"/>
      <c r="K29" s="110"/>
      <c r="M29" s="42">
        <f>SUM(I29+K29)</f>
        <v>0</v>
      </c>
      <c r="O29" s="42">
        <f>Nov!M29+Dec!M29+Jan!M29+Feb!M29+Mar!M29+Apr!M29+May!M29</f>
        <v>0</v>
      </c>
      <c r="Q29" s="42">
        <f>G29-O29</f>
        <v>0</v>
      </c>
      <c r="R29" s="22"/>
    </row>
    <row r="30" spans="1:19" s="19" customFormat="1" ht="1.5" customHeight="1">
      <c r="A30" s="21"/>
      <c r="R30" s="22"/>
    </row>
    <row r="31" spans="1:19" s="19" customFormat="1" ht="4.5" customHeight="1">
      <c r="A31" s="21"/>
      <c r="R31" s="22"/>
    </row>
    <row r="32" spans="1:19" s="19" customFormat="1" ht="13.5" customHeight="1" thickBot="1">
      <c r="A32" s="21"/>
      <c r="B32" s="23" t="s">
        <v>46</v>
      </c>
      <c r="G32" s="43">
        <f>SUM(G21+G23+G25+G27+G29)</f>
        <v>0</v>
      </c>
      <c r="I32" s="43">
        <f>SUM(I21+I23+I25+I27+I29)</f>
        <v>0</v>
      </c>
      <c r="K32" s="43">
        <f>SUM(K21+K23+K25+K27+K29)</f>
        <v>0</v>
      </c>
      <c r="M32" s="43">
        <f>SUM(M21+M23+M25+M27+M29)</f>
        <v>0</v>
      </c>
      <c r="O32" s="43">
        <f>SUM(O21+O23+O25+O27+O29)</f>
        <v>0</v>
      </c>
      <c r="Q32" s="43">
        <f>SUM(Q21+Q23+Q25+Q27+Q29)</f>
        <v>0</v>
      </c>
      <c r="R32" s="22"/>
    </row>
    <row r="33" spans="1:18" s="19" customFormat="1" ht="8.25" customHeight="1" thickTop="1">
      <c r="A33" s="24"/>
      <c r="B33" s="25"/>
      <c r="C33" s="25"/>
      <c r="D33" s="25"/>
      <c r="E33" s="25"/>
      <c r="F33" s="25"/>
      <c r="G33" s="25"/>
      <c r="H33" s="25"/>
      <c r="I33" s="25"/>
      <c r="J33" s="25"/>
      <c r="K33" s="25"/>
      <c r="L33" s="25"/>
      <c r="M33" s="25"/>
      <c r="N33" s="25"/>
      <c r="O33" s="25"/>
      <c r="P33" s="25"/>
      <c r="Q33" s="25"/>
      <c r="R33" s="26"/>
    </row>
    <row r="34" spans="1:18" s="19" customFormat="1" ht="6" customHeight="1">
      <c r="A34" s="27"/>
      <c r="B34" s="28"/>
      <c r="C34" s="28"/>
      <c r="D34" s="28"/>
      <c r="E34" s="28"/>
      <c r="F34" s="28"/>
      <c r="G34" s="28"/>
      <c r="H34" s="28"/>
      <c r="I34" s="28"/>
      <c r="J34" s="28"/>
      <c r="K34" s="28"/>
      <c r="L34" s="28"/>
      <c r="M34" s="28"/>
      <c r="N34" s="28"/>
      <c r="O34" s="28"/>
      <c r="P34" s="28"/>
      <c r="Q34" s="28"/>
      <c r="R34" s="29"/>
    </row>
    <row r="35" spans="1:18" s="19" customFormat="1" ht="12.75">
      <c r="A35" s="101"/>
      <c r="B35" s="119"/>
      <c r="R35" s="22"/>
    </row>
    <row r="36" spans="1:18" s="19" customFormat="1" ht="3" customHeight="1">
      <c r="A36" s="21"/>
      <c r="R36" s="22"/>
    </row>
    <row r="37" spans="1:18" s="19" customFormat="1" ht="12">
      <c r="A37" s="21"/>
      <c r="H37" s="103"/>
      <c r="J37" s="103"/>
      <c r="K37" s="105"/>
      <c r="R37" s="22"/>
    </row>
    <row r="38" spans="1:18" s="19" customFormat="1" ht="2.85" customHeight="1">
      <c r="A38" s="21"/>
      <c r="B38" s="39"/>
      <c r="C38" s="39"/>
      <c r="D38" s="39"/>
      <c r="E38" s="39"/>
      <c r="F38" s="39"/>
      <c r="G38" s="39"/>
      <c r="H38" s="39"/>
      <c r="I38" s="39"/>
      <c r="J38" s="39"/>
      <c r="R38" s="22"/>
    </row>
    <row r="39" spans="1:18" s="19" customFormat="1" ht="12">
      <c r="A39" s="21"/>
      <c r="H39" s="103"/>
      <c r="J39" s="103"/>
      <c r="K39" s="105"/>
      <c r="R39" s="22"/>
    </row>
    <row r="40" spans="1:18" s="39" customFormat="1" ht="12.75" customHeight="1">
      <c r="A40" s="101"/>
      <c r="B40" s="19"/>
      <c r="H40" s="103"/>
      <c r="I40" s="19"/>
      <c r="J40" s="103"/>
      <c r="K40" s="125"/>
      <c r="L40" s="123"/>
      <c r="M40" s="123"/>
      <c r="N40" s="123"/>
      <c r="O40" s="123"/>
      <c r="P40" s="123"/>
      <c r="Q40" s="19"/>
      <c r="R40" s="109"/>
    </row>
    <row r="41" spans="1:18" s="19" customFormat="1" ht="1.5" customHeight="1">
      <c r="A41" s="107"/>
      <c r="K41" s="123"/>
      <c r="L41" s="123"/>
      <c r="M41" s="123"/>
      <c r="N41" s="123"/>
      <c r="O41" s="123"/>
      <c r="P41" s="123"/>
      <c r="R41" s="22"/>
    </row>
    <row r="42" spans="1:18" s="19" customFormat="1" ht="12">
      <c r="A42" s="21"/>
      <c r="B42" s="127"/>
      <c r="C42" s="127"/>
      <c r="D42" s="127"/>
      <c r="E42" s="127"/>
      <c r="H42" s="103"/>
      <c r="J42" s="103"/>
      <c r="K42" s="129"/>
      <c r="L42" s="129"/>
      <c r="M42" s="129"/>
      <c r="N42" s="129"/>
      <c r="O42" s="129"/>
      <c r="R42" s="22"/>
    </row>
    <row r="43" spans="1:18" s="19" customFormat="1" ht="1.5" customHeight="1">
      <c r="A43" s="21"/>
      <c r="B43" s="127"/>
      <c r="C43" s="127"/>
      <c r="D43" s="127"/>
      <c r="E43" s="127"/>
      <c r="F43" s="121"/>
      <c r="K43" s="129"/>
      <c r="L43" s="129"/>
      <c r="M43" s="129"/>
      <c r="N43" s="129"/>
      <c r="O43" s="129"/>
      <c r="R43" s="22"/>
    </row>
    <row r="44" spans="1:18" s="19" customFormat="1" ht="12">
      <c r="A44" s="21"/>
      <c r="B44" s="127"/>
      <c r="C44" s="127"/>
      <c r="D44" s="127"/>
      <c r="E44" s="127"/>
      <c r="H44" s="103"/>
      <c r="J44" s="103"/>
      <c r="K44" s="129"/>
      <c r="L44" s="129"/>
      <c r="M44" s="129"/>
      <c r="N44" s="129"/>
      <c r="O44" s="129"/>
      <c r="R44" s="22"/>
    </row>
    <row r="45" spans="1:18" s="19" customFormat="1" ht="1.5" customHeight="1">
      <c r="A45" s="21"/>
      <c r="B45" s="127"/>
      <c r="C45" s="127"/>
      <c r="D45" s="127"/>
      <c r="E45" s="127"/>
      <c r="K45" s="129"/>
      <c r="L45" s="129"/>
      <c r="M45" s="129"/>
      <c r="N45" s="129"/>
      <c r="O45" s="129"/>
      <c r="R45" s="22"/>
    </row>
    <row r="46" spans="1:18" s="19" customFormat="1" ht="12">
      <c r="A46" s="21"/>
      <c r="B46" s="127"/>
      <c r="C46" s="127"/>
      <c r="D46" s="127"/>
      <c r="E46" s="127"/>
      <c r="H46" s="103"/>
      <c r="J46" s="103"/>
      <c r="K46" s="129"/>
      <c r="L46" s="129"/>
      <c r="M46" s="129"/>
      <c r="N46" s="129"/>
      <c r="O46" s="129"/>
      <c r="R46" s="22"/>
    </row>
    <row r="47" spans="1:18" s="19" customFormat="1" ht="1.5" customHeight="1">
      <c r="A47" s="21"/>
      <c r="C47" s="121"/>
      <c r="D47" s="121"/>
      <c r="E47" s="121"/>
      <c r="F47" s="121"/>
      <c r="G47" s="121"/>
      <c r="K47" s="129"/>
      <c r="L47" s="129"/>
      <c r="M47" s="129"/>
      <c r="N47" s="129"/>
      <c r="O47" s="129"/>
      <c r="R47" s="22"/>
    </row>
    <row r="48" spans="1:18" s="19" customFormat="1" ht="12">
      <c r="A48" s="21"/>
      <c r="C48" s="121"/>
      <c r="D48" s="121"/>
      <c r="E48" s="121"/>
      <c r="F48" s="121"/>
      <c r="H48" s="104"/>
      <c r="J48" s="104"/>
      <c r="K48" s="129"/>
      <c r="L48" s="129"/>
      <c r="M48" s="129"/>
      <c r="N48" s="129"/>
      <c r="O48" s="129"/>
      <c r="Q48" s="103"/>
      <c r="R48" s="22"/>
    </row>
    <row r="49" spans="1:18" s="19" customFormat="1" ht="3" customHeight="1">
      <c r="A49" s="21"/>
      <c r="C49" s="121"/>
      <c r="D49" s="121"/>
      <c r="E49" s="121"/>
      <c r="F49" s="121"/>
      <c r="R49" s="22"/>
    </row>
    <row r="50" spans="1:18" s="19" customFormat="1" ht="12">
      <c r="A50" s="21"/>
      <c r="H50" s="103"/>
      <c r="J50" s="103"/>
      <c r="K50" s="105"/>
      <c r="R50" s="22"/>
    </row>
    <row r="51" spans="1:18" s="19" customFormat="1" ht="10.5" customHeight="1">
      <c r="A51" s="21"/>
      <c r="K51" s="130"/>
      <c r="R51" s="22"/>
    </row>
    <row r="52" spans="1:18" s="19" customFormat="1" ht="12">
      <c r="A52" s="21"/>
      <c r="K52" s="130"/>
      <c r="R52" s="22"/>
    </row>
    <row r="53" spans="1:18" s="19" customFormat="1" ht="6" customHeight="1">
      <c r="A53" s="21"/>
      <c r="B53" s="120"/>
      <c r="R53" s="22"/>
    </row>
    <row r="54" spans="1:18" s="19" customFormat="1" ht="6" customHeight="1">
      <c r="A54" s="21"/>
      <c r="R54" s="22"/>
    </row>
    <row r="55" spans="1:18" s="19" customFormat="1" ht="12">
      <c r="A55" s="21"/>
      <c r="R55" s="22"/>
    </row>
    <row r="56" spans="1:18" s="19" customFormat="1" ht="3" customHeight="1">
      <c r="A56" s="106"/>
      <c r="R56" s="22"/>
    </row>
    <row r="57" spans="1:18" s="19" customFormat="1" ht="12">
      <c r="A57" s="108"/>
      <c r="G57" s="44"/>
      <c r="I57" s="44"/>
      <c r="O57" s="44"/>
      <c r="R57" s="22"/>
    </row>
    <row r="58" spans="1:18" s="19" customFormat="1" ht="3" customHeight="1">
      <c r="A58" s="21"/>
      <c r="R58" s="22"/>
    </row>
    <row r="59" spans="1:18" s="19" customFormat="1" ht="12">
      <c r="A59" s="108"/>
      <c r="G59" s="44"/>
      <c r="O59" s="44"/>
      <c r="R59" s="22"/>
    </row>
    <row r="60" spans="1:18" s="19" customFormat="1" ht="9" customHeight="1">
      <c r="A60" s="24"/>
      <c r="B60" s="25"/>
      <c r="C60" s="25"/>
      <c r="D60" s="25"/>
      <c r="E60" s="25"/>
      <c r="F60" s="25"/>
      <c r="G60" s="25"/>
      <c r="H60" s="25"/>
      <c r="I60" s="25"/>
      <c r="J60" s="25"/>
      <c r="K60" s="25"/>
      <c r="L60" s="25"/>
      <c r="M60" s="25"/>
      <c r="N60" s="25"/>
      <c r="O60" s="25"/>
      <c r="P60" s="25"/>
      <c r="Q60" s="25"/>
      <c r="R60" s="26"/>
    </row>
    <row r="61" spans="1:18" s="53" customFormat="1" ht="16.5" customHeight="1">
      <c r="A61" s="176" t="s">
        <v>47</v>
      </c>
      <c r="B61" s="177"/>
      <c r="C61" s="177"/>
      <c r="D61" s="177"/>
      <c r="E61" s="177"/>
      <c r="F61" s="177"/>
      <c r="G61" s="177"/>
      <c r="H61" s="177"/>
      <c r="I61" s="177"/>
      <c r="J61" s="177"/>
      <c r="K61" s="177"/>
      <c r="L61" s="177"/>
      <c r="M61" s="177"/>
      <c r="N61" s="177"/>
      <c r="O61" s="177"/>
      <c r="P61" s="177"/>
      <c r="Q61" s="177"/>
      <c r="R61" s="178"/>
    </row>
    <row r="62" spans="1:18" s="51" customFormat="1" ht="11.25" customHeight="1">
      <c r="A62" s="167" t="s">
        <v>48</v>
      </c>
      <c r="B62" s="168"/>
      <c r="C62" s="168"/>
      <c r="D62" s="168"/>
      <c r="E62" s="169"/>
      <c r="F62" s="167" t="s">
        <v>49</v>
      </c>
      <c r="G62" s="168"/>
      <c r="H62" s="168"/>
      <c r="I62" s="168"/>
      <c r="J62" s="168"/>
      <c r="K62" s="168"/>
      <c r="L62" s="169"/>
      <c r="M62" s="167" t="s">
        <v>32</v>
      </c>
      <c r="N62" s="168"/>
      <c r="O62" s="168"/>
      <c r="P62" s="168"/>
      <c r="Q62" s="168"/>
      <c r="R62" s="169"/>
    </row>
    <row r="63" spans="1:18" s="52" customFormat="1" ht="13.5" customHeight="1">
      <c r="A63" s="153"/>
      <c r="B63" s="154"/>
      <c r="C63" s="154"/>
      <c r="D63" s="154"/>
      <c r="E63" s="166"/>
      <c r="F63" s="153"/>
      <c r="G63" s="154"/>
      <c r="H63" s="154"/>
      <c r="I63" s="154"/>
      <c r="J63" s="154"/>
      <c r="K63" s="154"/>
      <c r="L63" s="166"/>
      <c r="M63" s="153"/>
      <c r="N63" s="154"/>
      <c r="O63" s="154"/>
      <c r="P63" s="154"/>
      <c r="Q63" s="154"/>
      <c r="R63" s="166"/>
    </row>
    <row r="64" spans="1:18" s="51" customFormat="1" ht="11.25" customHeight="1">
      <c r="A64" s="167" t="s">
        <v>50</v>
      </c>
      <c r="B64" s="168"/>
      <c r="C64" s="168"/>
      <c r="D64" s="168"/>
      <c r="E64" s="169"/>
      <c r="F64" s="167" t="s">
        <v>51</v>
      </c>
      <c r="G64" s="168"/>
      <c r="H64" s="169"/>
      <c r="I64" s="167" t="s">
        <v>52</v>
      </c>
      <c r="J64" s="168"/>
      <c r="K64" s="168"/>
      <c r="L64" s="169"/>
      <c r="M64" s="167" t="s">
        <v>53</v>
      </c>
      <c r="N64" s="168"/>
      <c r="O64" s="168"/>
      <c r="P64" s="168"/>
      <c r="Q64" s="168"/>
      <c r="R64" s="169"/>
    </row>
    <row r="65" spans="1:18" s="53" customFormat="1" ht="13.5" customHeight="1">
      <c r="A65" s="157"/>
      <c r="B65" s="158"/>
      <c r="C65" s="158"/>
      <c r="D65" s="158"/>
      <c r="E65" s="159"/>
      <c r="F65" s="157"/>
      <c r="G65" s="158"/>
      <c r="H65" s="159"/>
      <c r="I65" s="157"/>
      <c r="J65" s="158"/>
      <c r="K65" s="158"/>
      <c r="L65" s="159"/>
      <c r="M65" s="163">
        <f t="shared" ref="M65" si="0">$F$15</f>
        <v>0</v>
      </c>
      <c r="N65" s="206"/>
      <c r="O65" s="207"/>
      <c r="P65" s="207"/>
      <c r="Q65" s="207"/>
      <c r="R65" s="208"/>
    </row>
    <row r="66" spans="1:18" s="51" customFormat="1" ht="11.25" customHeight="1">
      <c r="A66" s="167" t="s">
        <v>54</v>
      </c>
      <c r="B66" s="168"/>
      <c r="C66" s="168"/>
      <c r="D66" s="168"/>
      <c r="E66" s="168"/>
      <c r="F66" s="168"/>
      <c r="G66" s="168"/>
      <c r="H66" s="169"/>
      <c r="I66" s="167" t="s">
        <v>21</v>
      </c>
      <c r="J66" s="168"/>
      <c r="K66" s="168"/>
      <c r="L66" s="169"/>
      <c r="M66" s="167" t="s">
        <v>55</v>
      </c>
      <c r="N66" s="168"/>
      <c r="O66" s="168"/>
      <c r="P66" s="168"/>
      <c r="Q66" s="168"/>
      <c r="R66" s="169"/>
    </row>
    <row r="67" spans="1:18" s="54" customFormat="1" ht="13.5" customHeight="1">
      <c r="A67" s="160"/>
      <c r="B67" s="161"/>
      <c r="C67" s="161"/>
      <c r="D67" s="161"/>
      <c r="E67" s="161"/>
      <c r="F67" s="161"/>
      <c r="G67" s="161"/>
      <c r="H67" s="162"/>
      <c r="I67" s="163" t="str">
        <f>Q3</f>
        <v>K</v>
      </c>
      <c r="J67" s="164"/>
      <c r="K67" s="164"/>
      <c r="L67" s="211"/>
      <c r="M67" s="153" t="s">
        <v>56</v>
      </c>
      <c r="N67" s="154"/>
      <c r="O67" s="155"/>
      <c r="P67" s="155"/>
      <c r="Q67" s="155"/>
      <c r="R67" s="156"/>
    </row>
    <row r="68" spans="1:18" s="58" customFormat="1" ht="20.25" customHeight="1">
      <c r="A68" s="209" t="s">
        <v>57</v>
      </c>
      <c r="B68" s="210"/>
      <c r="C68" s="209" t="s">
        <v>58</v>
      </c>
      <c r="D68" s="210"/>
      <c r="E68" s="55" t="s">
        <v>59</v>
      </c>
      <c r="F68" s="55" t="s">
        <v>60</v>
      </c>
      <c r="G68" s="56" t="s">
        <v>61</v>
      </c>
      <c r="H68" s="57"/>
      <c r="I68" s="209" t="s">
        <v>62</v>
      </c>
      <c r="J68" s="210"/>
      <c r="K68" s="209" t="s">
        <v>63</v>
      </c>
      <c r="L68" s="210"/>
      <c r="M68" s="150" t="s">
        <v>64</v>
      </c>
      <c r="N68" s="151"/>
      <c r="O68" s="150" t="s">
        <v>65</v>
      </c>
      <c r="P68" s="152"/>
      <c r="Q68" s="152"/>
      <c r="R68" s="151"/>
    </row>
    <row r="69" spans="1:18" s="54" customFormat="1" ht="13.5" customHeight="1">
      <c r="A69" s="138"/>
      <c r="B69" s="139"/>
      <c r="C69" s="138" t="s">
        <v>66</v>
      </c>
      <c r="D69" s="139"/>
      <c r="E69" s="59" t="s">
        <v>67</v>
      </c>
      <c r="F69" s="59" t="s">
        <v>68</v>
      </c>
      <c r="G69" s="138" t="s">
        <v>69</v>
      </c>
      <c r="H69" s="139"/>
      <c r="I69" s="138" t="s">
        <v>70</v>
      </c>
      <c r="J69" s="139"/>
      <c r="K69" s="140"/>
      <c r="L69" s="141"/>
      <c r="M69" s="138"/>
      <c r="N69" s="139"/>
      <c r="O69" s="203" t="str">
        <f>Q3&amp;" TEFAP CCC Y2P3 May"</f>
        <v>K TEFAP CCC Y2P3 May</v>
      </c>
      <c r="P69" s="204"/>
      <c r="Q69" s="204"/>
      <c r="R69" s="205"/>
    </row>
    <row r="70" spans="1:18" s="54" customFormat="1" ht="13.5" customHeight="1">
      <c r="A70" s="138"/>
      <c r="B70" s="139"/>
      <c r="C70" s="138"/>
      <c r="D70" s="139"/>
      <c r="E70" s="59"/>
      <c r="F70" s="59"/>
      <c r="G70" s="140"/>
      <c r="H70" s="141"/>
      <c r="I70" s="140"/>
      <c r="J70" s="141"/>
      <c r="K70" s="140"/>
      <c r="L70" s="141"/>
      <c r="M70" s="138"/>
      <c r="N70" s="139"/>
      <c r="O70" s="140"/>
      <c r="P70" s="142"/>
      <c r="Q70" s="142"/>
      <c r="R70" s="141"/>
    </row>
    <row r="71" spans="1:18" s="54" customFormat="1" ht="13.5" customHeight="1">
      <c r="A71" s="160"/>
      <c r="B71" s="162"/>
      <c r="C71" s="160"/>
      <c r="D71" s="162"/>
      <c r="E71" s="60"/>
      <c r="F71" s="60"/>
      <c r="G71" s="153"/>
      <c r="H71" s="166"/>
      <c r="I71" s="153"/>
      <c r="J71" s="166"/>
      <c r="K71" s="153"/>
      <c r="L71" s="166"/>
      <c r="M71" s="160"/>
      <c r="N71" s="162"/>
      <c r="O71" s="153"/>
      <c r="P71" s="154"/>
      <c r="Q71" s="154"/>
      <c r="R71" s="166"/>
    </row>
    <row r="72" spans="1:18" s="51" customFormat="1" ht="11.25" customHeight="1">
      <c r="A72" s="167" t="s">
        <v>71</v>
      </c>
      <c r="B72" s="168"/>
      <c r="C72" s="168"/>
      <c r="D72" s="168"/>
      <c r="E72" s="168"/>
      <c r="F72" s="168"/>
      <c r="G72" s="168"/>
      <c r="H72" s="169"/>
      <c r="I72" s="167" t="s">
        <v>32</v>
      </c>
      <c r="J72" s="168"/>
      <c r="K72" s="168"/>
      <c r="L72" s="169"/>
      <c r="M72" s="167" t="s">
        <v>72</v>
      </c>
      <c r="N72" s="168"/>
      <c r="O72" s="212"/>
      <c r="P72" s="167" t="s">
        <v>73</v>
      </c>
      <c r="Q72" s="168"/>
      <c r="R72" s="169"/>
    </row>
    <row r="73" spans="1:18" s="52" customFormat="1" ht="13.5" customHeight="1">
      <c r="A73" s="153"/>
      <c r="B73" s="154"/>
      <c r="C73" s="154"/>
      <c r="D73" s="154"/>
      <c r="E73" s="154"/>
      <c r="F73" s="154"/>
      <c r="G73" s="154"/>
      <c r="H73" s="166"/>
      <c r="I73" s="153"/>
      <c r="J73" s="154"/>
      <c r="K73" s="154"/>
      <c r="L73" s="166"/>
      <c r="M73" s="153"/>
      <c r="N73" s="154"/>
      <c r="O73" s="154"/>
      <c r="P73" s="153"/>
      <c r="Q73" s="154"/>
      <c r="R73" s="166"/>
    </row>
  </sheetData>
  <sheetProtection algorithmName="SHA-512" hashValue="cQuQdeiCuSJhynjvTHsN+y0Uz3ndanNHKoOx5xNNdzhCPzKcs38DJP7NhrT+H7+hTlyuXdhgaUUhbIKjC6TePg==" saltValue="Kr7ozPnUg4RGZxLqaOscAw==" spinCount="100000" sheet="1" selectLockedCells="1"/>
  <mergeCells count="84">
    <mergeCell ref="A4:I4"/>
    <mergeCell ref="B5:I8"/>
    <mergeCell ref="A9:I9"/>
    <mergeCell ref="J1:R1"/>
    <mergeCell ref="J2:N2"/>
    <mergeCell ref="O2:R2"/>
    <mergeCell ref="J3:N3"/>
    <mergeCell ref="K4:Q9"/>
    <mergeCell ref="K16:M16"/>
    <mergeCell ref="O16:Q16"/>
    <mergeCell ref="B11:H11"/>
    <mergeCell ref="B12:H12"/>
    <mergeCell ref="K12:Q12"/>
    <mergeCell ref="B13:H13"/>
    <mergeCell ref="K13:M13"/>
    <mergeCell ref="O13:Q13"/>
    <mergeCell ref="K14:M14"/>
    <mergeCell ref="O14:Q14"/>
    <mergeCell ref="F15:H15"/>
    <mergeCell ref="K15:M15"/>
    <mergeCell ref="O15:Q15"/>
    <mergeCell ref="K10:Q11"/>
    <mergeCell ref="A17:R17"/>
    <mergeCell ref="A61:R61"/>
    <mergeCell ref="A62:E62"/>
    <mergeCell ref="F62:L62"/>
    <mergeCell ref="M62:R62"/>
    <mergeCell ref="B21:E21"/>
    <mergeCell ref="B23:E23"/>
    <mergeCell ref="B25:E25"/>
    <mergeCell ref="B27:E27"/>
    <mergeCell ref="B29:E29"/>
    <mergeCell ref="A63:E63"/>
    <mergeCell ref="F63:L63"/>
    <mergeCell ref="M63:R63"/>
    <mergeCell ref="A64:E64"/>
    <mergeCell ref="F64:H64"/>
    <mergeCell ref="I64:L64"/>
    <mergeCell ref="M64:R64"/>
    <mergeCell ref="K68:L68"/>
    <mergeCell ref="M68:N68"/>
    <mergeCell ref="O68:R68"/>
    <mergeCell ref="A65:E65"/>
    <mergeCell ref="F65:H65"/>
    <mergeCell ref="I65:L65"/>
    <mergeCell ref="M65:R65"/>
    <mergeCell ref="A66:H66"/>
    <mergeCell ref="I66:L66"/>
    <mergeCell ref="M66:R66"/>
    <mergeCell ref="A67:H67"/>
    <mergeCell ref="I67:L67"/>
    <mergeCell ref="M67:R67"/>
    <mergeCell ref="A68:B68"/>
    <mergeCell ref="C68:D68"/>
    <mergeCell ref="I68:J68"/>
    <mergeCell ref="M71:N71"/>
    <mergeCell ref="O71:R71"/>
    <mergeCell ref="A69:B69"/>
    <mergeCell ref="C69:D69"/>
    <mergeCell ref="G69:H69"/>
    <mergeCell ref="I69:J69"/>
    <mergeCell ref="K69:L69"/>
    <mergeCell ref="M69:N69"/>
    <mergeCell ref="A70:B70"/>
    <mergeCell ref="C70:D70"/>
    <mergeCell ref="A71:B71"/>
    <mergeCell ref="C71:D71"/>
    <mergeCell ref="G71:H71"/>
    <mergeCell ref="I71:J71"/>
    <mergeCell ref="K71:L71"/>
    <mergeCell ref="G70:H70"/>
    <mergeCell ref="A72:H72"/>
    <mergeCell ref="I72:L72"/>
    <mergeCell ref="M72:O72"/>
    <mergeCell ref="P72:R72"/>
    <mergeCell ref="A73:H73"/>
    <mergeCell ref="I73:L73"/>
    <mergeCell ref="M73:O73"/>
    <mergeCell ref="P73:R73"/>
    <mergeCell ref="I70:J70"/>
    <mergeCell ref="K70:L70"/>
    <mergeCell ref="M70:N70"/>
    <mergeCell ref="O70:R70"/>
    <mergeCell ref="O69:R69"/>
  </mergeCells>
  <pageMargins left="0.25" right="0.25" top="0.25" bottom="0.25" header="0.25" footer="0.1"/>
  <pageSetup orientation="portrait" r:id="rId1"/>
  <headerFooter>
    <oddFooter>&amp;L&amp;7AGR-2323C  (R/11/24)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S73"/>
  <sheetViews>
    <sheetView showGridLines="0" showZeros="0" zoomScale="120" zoomScaleNormal="120" zoomScalePageLayoutView="75" workbookViewId="0">
      <selection activeCell="I21" sqref="I21"/>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9" customFormat="1" ht="15" customHeight="1">
      <c r="A1" s="65"/>
      <c r="B1" s="66"/>
      <c r="C1" s="67"/>
      <c r="D1" s="66" t="s">
        <v>17</v>
      </c>
      <c r="E1" s="66"/>
      <c r="F1" s="66"/>
      <c r="G1" s="66"/>
      <c r="H1" s="66"/>
      <c r="I1" s="68"/>
      <c r="J1" s="176" t="s">
        <v>18</v>
      </c>
      <c r="K1" s="177"/>
      <c r="L1" s="177"/>
      <c r="M1" s="177"/>
      <c r="N1" s="177"/>
      <c r="O1" s="177"/>
      <c r="P1" s="177"/>
      <c r="Q1" s="177"/>
      <c r="R1" s="178"/>
    </row>
    <row r="2" spans="1:18" s="69" customFormat="1" ht="12.75">
      <c r="A2" s="70"/>
      <c r="B2" s="71"/>
      <c r="D2" s="72" t="s">
        <v>19</v>
      </c>
      <c r="E2" s="71"/>
      <c r="F2" s="71"/>
      <c r="G2" s="71"/>
      <c r="H2" s="71"/>
      <c r="I2" s="73"/>
      <c r="J2" s="179" t="s">
        <v>20</v>
      </c>
      <c r="K2" s="180"/>
      <c r="L2" s="180"/>
      <c r="M2" s="180"/>
      <c r="N2" s="181"/>
      <c r="O2" s="179" t="s">
        <v>21</v>
      </c>
      <c r="P2" s="180"/>
      <c r="Q2" s="180"/>
      <c r="R2" s="181"/>
    </row>
    <row r="3" spans="1:18" s="69" customFormat="1" ht="16.5" customHeight="1">
      <c r="A3" s="74"/>
      <c r="B3" s="132"/>
      <c r="C3" s="63"/>
      <c r="D3" s="75" t="s">
        <v>22</v>
      </c>
      <c r="E3" s="132"/>
      <c r="F3" s="76"/>
      <c r="G3" s="63"/>
      <c r="H3" s="77"/>
      <c r="I3" s="133"/>
      <c r="J3" s="182">
        <v>4950</v>
      </c>
      <c r="K3" s="183"/>
      <c r="L3" s="183"/>
      <c r="M3" s="183"/>
      <c r="N3" s="184"/>
      <c r="O3" s="61"/>
      <c r="P3" s="63"/>
      <c r="Q3" s="64" t="str">
        <f>Nov!O3&amp;Nov!Q3</f>
        <v>K</v>
      </c>
      <c r="R3" s="78"/>
    </row>
    <row r="4" spans="1:18" s="69" customFormat="1" ht="14.25" customHeight="1">
      <c r="A4" s="176" t="s">
        <v>24</v>
      </c>
      <c r="B4" s="177"/>
      <c r="C4" s="177"/>
      <c r="D4" s="177"/>
      <c r="E4" s="177"/>
      <c r="F4" s="177"/>
      <c r="G4" s="177"/>
      <c r="H4" s="177"/>
      <c r="I4" s="178"/>
      <c r="J4" s="79"/>
      <c r="K4" s="221" t="s">
        <v>74</v>
      </c>
      <c r="L4" s="221"/>
      <c r="M4" s="221"/>
      <c r="N4" s="221"/>
      <c r="O4" s="221"/>
      <c r="P4" s="221"/>
      <c r="Q4" s="221"/>
      <c r="R4" s="80"/>
    </row>
    <row r="5" spans="1:18" s="69" customFormat="1" ht="13.5" customHeight="1">
      <c r="A5" s="65"/>
      <c r="B5" s="187" t="s">
        <v>26</v>
      </c>
      <c r="C5" s="188"/>
      <c r="D5" s="188"/>
      <c r="E5" s="188"/>
      <c r="F5" s="188"/>
      <c r="G5" s="188"/>
      <c r="H5" s="188"/>
      <c r="I5" s="189"/>
      <c r="J5" s="79"/>
      <c r="K5" s="222"/>
      <c r="L5" s="222"/>
      <c r="M5" s="222"/>
      <c r="N5" s="222"/>
      <c r="O5" s="222"/>
      <c r="P5" s="222"/>
      <c r="Q5" s="222"/>
      <c r="R5" s="80"/>
    </row>
    <row r="6" spans="1:18" s="69" customFormat="1" ht="13.5" customHeight="1">
      <c r="A6" s="70"/>
      <c r="B6" s="190"/>
      <c r="C6" s="190"/>
      <c r="D6" s="190"/>
      <c r="E6" s="190"/>
      <c r="F6" s="190"/>
      <c r="G6" s="190"/>
      <c r="H6" s="190"/>
      <c r="I6" s="191"/>
      <c r="J6" s="79"/>
      <c r="K6" s="222"/>
      <c r="L6" s="222"/>
      <c r="M6" s="222"/>
      <c r="N6" s="222"/>
      <c r="O6" s="222"/>
      <c r="P6" s="222"/>
      <c r="Q6" s="222"/>
      <c r="R6" s="80"/>
    </row>
    <row r="7" spans="1:18" s="69" customFormat="1" ht="13.5" customHeight="1">
      <c r="A7" s="70"/>
      <c r="B7" s="190"/>
      <c r="C7" s="190"/>
      <c r="D7" s="190"/>
      <c r="E7" s="190"/>
      <c r="F7" s="190"/>
      <c r="G7" s="190"/>
      <c r="H7" s="190"/>
      <c r="I7" s="191"/>
      <c r="J7" s="79"/>
      <c r="K7" s="222"/>
      <c r="L7" s="222"/>
      <c r="M7" s="222"/>
      <c r="N7" s="222"/>
      <c r="O7" s="222"/>
      <c r="P7" s="222"/>
      <c r="Q7" s="222"/>
      <c r="R7" s="80"/>
    </row>
    <row r="8" spans="1:18" s="69" customFormat="1" ht="13.5" customHeight="1">
      <c r="A8" s="81"/>
      <c r="B8" s="192"/>
      <c r="C8" s="192"/>
      <c r="D8" s="192"/>
      <c r="E8" s="192"/>
      <c r="F8" s="192"/>
      <c r="G8" s="192"/>
      <c r="H8" s="192"/>
      <c r="I8" s="193"/>
      <c r="J8" s="79"/>
      <c r="K8" s="222"/>
      <c r="L8" s="222"/>
      <c r="M8" s="222"/>
      <c r="N8" s="222"/>
      <c r="O8" s="222"/>
      <c r="P8" s="222"/>
      <c r="Q8" s="222"/>
      <c r="R8" s="80"/>
    </row>
    <row r="9" spans="1:18" s="3" customFormat="1" ht="14.25" customHeight="1">
      <c r="A9" s="218" t="s">
        <v>27</v>
      </c>
      <c r="B9" s="219"/>
      <c r="C9" s="219"/>
      <c r="D9" s="219"/>
      <c r="E9" s="219"/>
      <c r="F9" s="219"/>
      <c r="G9" s="219"/>
      <c r="H9" s="219"/>
      <c r="I9" s="220"/>
      <c r="J9" s="7"/>
      <c r="K9" s="222"/>
      <c r="L9" s="222"/>
      <c r="M9" s="222"/>
      <c r="N9" s="222"/>
      <c r="O9" s="222"/>
      <c r="P9" s="222"/>
      <c r="Q9" s="222"/>
      <c r="R9" s="8"/>
    </row>
    <row r="10" spans="1:18" s="1" customFormat="1" ht="12" customHeight="1">
      <c r="A10" s="9"/>
      <c r="B10" s="115" t="s">
        <v>28</v>
      </c>
      <c r="C10" s="10"/>
      <c r="D10" s="10"/>
      <c r="E10" s="10"/>
      <c r="F10" s="10"/>
      <c r="G10" s="10"/>
      <c r="H10" s="10"/>
      <c r="I10" s="11"/>
      <c r="J10" s="6"/>
      <c r="K10" s="217"/>
      <c r="L10" s="217"/>
      <c r="M10" s="217"/>
      <c r="N10" s="217"/>
      <c r="O10" s="217"/>
      <c r="P10" s="217"/>
      <c r="Q10" s="217"/>
      <c r="R10" s="8"/>
    </row>
    <row r="11" spans="1:18" s="1" customFormat="1" ht="15" customHeight="1">
      <c r="A11" s="6"/>
      <c r="B11" s="213">
        <f>Nov!B11</f>
        <v>0</v>
      </c>
      <c r="C11" s="213"/>
      <c r="D11" s="213"/>
      <c r="E11" s="213"/>
      <c r="F11" s="213"/>
      <c r="G11" s="213"/>
      <c r="H11" s="213"/>
      <c r="I11" s="38"/>
      <c r="J11" s="6"/>
      <c r="K11" s="137"/>
      <c r="L11" s="137"/>
      <c r="M11" s="137"/>
      <c r="N11" s="137"/>
      <c r="O11" s="137"/>
      <c r="P11" s="137"/>
      <c r="Q11" s="137"/>
      <c r="R11" s="5"/>
    </row>
    <row r="12" spans="1:18" s="1" customFormat="1" ht="12" customHeight="1">
      <c r="A12" s="6"/>
      <c r="B12" s="213">
        <f>Nov!B12</f>
        <v>0</v>
      </c>
      <c r="C12" s="214"/>
      <c r="D12" s="214"/>
      <c r="E12" s="214"/>
      <c r="F12" s="214"/>
      <c r="G12" s="214"/>
      <c r="H12" s="214"/>
      <c r="I12" s="38"/>
      <c r="J12" s="6"/>
      <c r="K12" s="200" t="s">
        <v>29</v>
      </c>
      <c r="L12" s="200"/>
      <c r="M12" s="200"/>
      <c r="N12" s="200"/>
      <c r="O12" s="200"/>
      <c r="P12" s="200"/>
      <c r="Q12" s="200"/>
      <c r="R12" s="5"/>
    </row>
    <row r="13" spans="1:18" s="1" customFormat="1" ht="15" customHeight="1">
      <c r="A13" s="6"/>
      <c r="B13" s="213">
        <f>Nov!B13</f>
        <v>0</v>
      </c>
      <c r="C13" s="213"/>
      <c r="D13" s="213"/>
      <c r="E13" s="213"/>
      <c r="F13" s="213"/>
      <c r="G13" s="213"/>
      <c r="H13" s="213"/>
      <c r="I13" s="38"/>
      <c r="J13" s="6"/>
      <c r="K13" s="201"/>
      <c r="L13" s="201"/>
      <c r="M13" s="201"/>
      <c r="O13" s="201"/>
      <c r="P13" s="201"/>
      <c r="Q13" s="201"/>
      <c r="R13" s="5"/>
    </row>
    <row r="14" spans="1:18" s="1" customFormat="1" ht="3" customHeight="1">
      <c r="A14" s="6"/>
      <c r="B14" s="17"/>
      <c r="C14" s="17"/>
      <c r="D14" s="17"/>
      <c r="E14" s="17"/>
      <c r="F14" s="17"/>
      <c r="G14" s="17"/>
      <c r="H14" s="17"/>
      <c r="I14" s="18"/>
      <c r="K14" s="200"/>
      <c r="L14" s="200"/>
      <c r="M14" s="200"/>
      <c r="O14" s="200"/>
      <c r="P14" s="200"/>
      <c r="Q14" s="200"/>
      <c r="R14" s="5"/>
    </row>
    <row r="15" spans="1:18" s="1" customFormat="1" ht="12" customHeight="1">
      <c r="A15" s="6"/>
      <c r="B15" s="117" t="s">
        <v>30</v>
      </c>
      <c r="C15" s="15"/>
      <c r="D15" s="15"/>
      <c r="E15" s="15"/>
      <c r="F15" s="215">
        <f>Nov!F15</f>
        <v>0</v>
      </c>
      <c r="G15" s="216"/>
      <c r="H15" s="216"/>
      <c r="I15" s="16"/>
      <c r="K15" s="200" t="s">
        <v>31</v>
      </c>
      <c r="L15" s="200"/>
      <c r="M15" s="200"/>
      <c r="O15" s="200" t="s">
        <v>32</v>
      </c>
      <c r="P15" s="200"/>
      <c r="Q15" s="200"/>
      <c r="R15" s="5"/>
    </row>
    <row r="16" spans="1:18" s="1" customFormat="1" ht="6" customHeight="1">
      <c r="A16" s="12"/>
      <c r="B16" s="13"/>
      <c r="C16" s="13"/>
      <c r="D16" s="13"/>
      <c r="E16" s="13"/>
      <c r="F16" s="13"/>
      <c r="G16" s="13"/>
      <c r="H16" s="13"/>
      <c r="I16" s="14"/>
      <c r="J16" s="6"/>
      <c r="K16" s="200"/>
      <c r="L16" s="200"/>
      <c r="M16" s="200"/>
      <c r="O16" s="200"/>
      <c r="P16" s="200"/>
      <c r="Q16" s="200"/>
      <c r="R16" s="5"/>
    </row>
    <row r="17" spans="1:19" s="4" customFormat="1" ht="21" customHeight="1">
      <c r="A17" s="197" t="s">
        <v>33</v>
      </c>
      <c r="B17" s="198"/>
      <c r="C17" s="198"/>
      <c r="D17" s="198"/>
      <c r="E17" s="198"/>
      <c r="F17" s="198"/>
      <c r="G17" s="198"/>
      <c r="H17" s="198"/>
      <c r="I17" s="198"/>
      <c r="J17" s="198"/>
      <c r="K17" s="198"/>
      <c r="L17" s="198"/>
      <c r="M17" s="198"/>
      <c r="N17" s="198"/>
      <c r="O17" s="198"/>
      <c r="P17" s="198"/>
      <c r="Q17" s="198"/>
      <c r="R17" s="199"/>
    </row>
    <row r="18" spans="1:19" s="19" customFormat="1" ht="6" customHeight="1">
      <c r="A18" s="27"/>
      <c r="B18" s="28"/>
      <c r="C18" s="28"/>
      <c r="D18" s="28"/>
      <c r="E18" s="28"/>
      <c r="F18" s="28"/>
      <c r="G18" s="28"/>
      <c r="H18" s="28"/>
      <c r="I18" s="28"/>
      <c r="J18" s="28"/>
      <c r="K18" s="28"/>
      <c r="L18" s="28"/>
      <c r="M18" s="28"/>
      <c r="N18" s="28"/>
      <c r="O18" s="28"/>
      <c r="P18" s="28"/>
      <c r="Q18" s="28"/>
      <c r="R18" s="29"/>
    </row>
    <row r="19" spans="1:19" s="19" customFormat="1" ht="26.25" customHeight="1">
      <c r="A19" s="100" t="s">
        <v>34</v>
      </c>
      <c r="G19" s="20" t="s">
        <v>35</v>
      </c>
      <c r="H19" s="20"/>
      <c r="I19" s="20" t="s">
        <v>36</v>
      </c>
      <c r="J19" s="20"/>
      <c r="K19" s="20" t="s">
        <v>37</v>
      </c>
      <c r="L19" s="20"/>
      <c r="M19" s="20" t="s">
        <v>38</v>
      </c>
      <c r="N19" s="20"/>
      <c r="O19" s="20" t="s">
        <v>39</v>
      </c>
      <c r="P19" s="20"/>
      <c r="Q19" s="20" t="s">
        <v>40</v>
      </c>
      <c r="R19" s="40"/>
      <c r="S19" s="41"/>
    </row>
    <row r="20" spans="1:19" s="19" customFormat="1" ht="1.5" customHeight="1">
      <c r="A20" s="21"/>
      <c r="R20" s="22"/>
    </row>
    <row r="21" spans="1:19" s="19" customFormat="1" ht="13.5" customHeight="1">
      <c r="A21" s="21"/>
      <c r="B21" s="174" t="str">
        <f>Nov!B21</f>
        <v>Indirect</v>
      </c>
      <c r="C21" s="174"/>
      <c r="D21" s="174"/>
      <c r="E21" s="174"/>
      <c r="G21" s="42">
        <f>Nov!G21</f>
        <v>0</v>
      </c>
      <c r="I21" s="110"/>
      <c r="K21" s="110"/>
      <c r="M21" s="42">
        <f>SUM(I21+K21)</f>
        <v>0</v>
      </c>
      <c r="O21" s="42">
        <f>Nov!M21+Dec!M21+Jan!M21+Feb!M21+Mar!M21+Apr!M21+May!M21+Jun!M21</f>
        <v>0</v>
      </c>
      <c r="Q21" s="42">
        <f>G21-O21</f>
        <v>0</v>
      </c>
      <c r="R21" s="22"/>
    </row>
    <row r="22" spans="1:19" s="19" customFormat="1" ht="1.5" customHeight="1">
      <c r="A22" s="21"/>
      <c r="R22" s="22"/>
    </row>
    <row r="23" spans="1:19" s="19" customFormat="1" ht="13.5" customHeight="1">
      <c r="A23" s="21"/>
      <c r="B23" s="174" t="str">
        <f>Nov!B23</f>
        <v>Administration</v>
      </c>
      <c r="C23" s="174"/>
      <c r="D23" s="174"/>
      <c r="E23" s="174"/>
      <c r="G23" s="42">
        <f>Nov!G23</f>
        <v>0</v>
      </c>
      <c r="I23" s="110"/>
      <c r="K23" s="110"/>
      <c r="M23" s="42">
        <f>SUM(I23+K23)</f>
        <v>0</v>
      </c>
      <c r="O23" s="42">
        <f>Nov!M23+Dec!M23+Jan!M23+Feb!M23+Mar!M23+Apr!M23+May!M23+Jun!M23</f>
        <v>0</v>
      </c>
      <c r="Q23" s="42">
        <f>G23-O23</f>
        <v>0</v>
      </c>
      <c r="R23" s="22"/>
    </row>
    <row r="24" spans="1:19" s="19" customFormat="1" ht="1.5" customHeight="1">
      <c r="A24" s="21"/>
      <c r="R24" s="22"/>
    </row>
    <row r="25" spans="1:19" s="19" customFormat="1" ht="13.5" customHeight="1">
      <c r="A25" s="21"/>
      <c r="B25" s="174" t="str">
        <f>Nov!B25</f>
        <v>Operations</v>
      </c>
      <c r="C25" s="174"/>
      <c r="D25" s="174"/>
      <c r="E25" s="174"/>
      <c r="G25" s="42">
        <f>Nov!G25</f>
        <v>0</v>
      </c>
      <c r="I25" s="110"/>
      <c r="K25" s="110"/>
      <c r="M25" s="42">
        <f>SUM(I25+K25)</f>
        <v>0</v>
      </c>
      <c r="O25" s="42">
        <f>Nov!M25+Dec!M25+Jan!M25+Feb!M25+Mar!M25+Apr!M25+May!M25+Jun!M25</f>
        <v>0</v>
      </c>
      <c r="Q25" s="42">
        <f>G25-O25</f>
        <v>0</v>
      </c>
      <c r="R25" s="22"/>
    </row>
    <row r="26" spans="1:19" s="19" customFormat="1" ht="1.5" customHeight="1">
      <c r="A26" s="21"/>
      <c r="R26" s="22"/>
    </row>
    <row r="27" spans="1:19" s="19" customFormat="1" ht="13.5" customHeight="1">
      <c r="A27" s="21"/>
      <c r="B27" s="174" t="str">
        <f>Nov!B27</f>
        <v>Pass-through</v>
      </c>
      <c r="C27" s="174"/>
      <c r="D27" s="174"/>
      <c r="E27" s="174"/>
      <c r="G27" s="42">
        <f>Nov!G27</f>
        <v>0</v>
      </c>
      <c r="I27" s="110"/>
      <c r="K27" s="110"/>
      <c r="M27" s="42">
        <f>SUM(I27+K27)</f>
        <v>0</v>
      </c>
      <c r="O27" s="42">
        <f>Nov!M27+Dec!M27+Jan!M27+Feb!M27+Mar!M27+Apr!M27+May!M27+Jun!M27</f>
        <v>0</v>
      </c>
      <c r="Q27" s="42">
        <f>G27-O27</f>
        <v>0</v>
      </c>
      <c r="R27" s="22"/>
    </row>
    <row r="28" spans="1:19" s="19" customFormat="1" ht="1.5" customHeight="1">
      <c r="A28" s="21"/>
      <c r="R28" s="22"/>
    </row>
    <row r="29" spans="1:19" s="19" customFormat="1" ht="13.5" customHeight="1">
      <c r="A29" s="21"/>
      <c r="B29" s="174" t="str">
        <f>Nov!B29</f>
        <v>Equipment/Capital Imp.</v>
      </c>
      <c r="C29" s="174"/>
      <c r="D29" s="174"/>
      <c r="E29" s="174"/>
      <c r="G29" s="42">
        <f>Nov!G29</f>
        <v>0</v>
      </c>
      <c r="I29" s="110"/>
      <c r="K29" s="110"/>
      <c r="M29" s="42">
        <f>SUM(I29+K29)</f>
        <v>0</v>
      </c>
      <c r="O29" s="42">
        <f>Nov!M29+Dec!M29+Jan!M29+Feb!M29+Mar!M29+Apr!M29+May!M29+Jun!M29</f>
        <v>0</v>
      </c>
      <c r="Q29" s="42">
        <f>G29-O29</f>
        <v>0</v>
      </c>
      <c r="R29" s="22"/>
    </row>
    <row r="30" spans="1:19" s="19" customFormat="1" ht="1.5" customHeight="1">
      <c r="A30" s="21"/>
      <c r="R30" s="22"/>
    </row>
    <row r="31" spans="1:19" s="19" customFormat="1" ht="4.5" customHeight="1">
      <c r="A31" s="21"/>
      <c r="R31" s="22"/>
    </row>
    <row r="32" spans="1:19" s="19" customFormat="1" ht="13.5" customHeight="1" thickBot="1">
      <c r="A32" s="21"/>
      <c r="B32" s="23" t="s">
        <v>46</v>
      </c>
      <c r="G32" s="43">
        <f>SUM(G21+G23+G25+G27+G29)</f>
        <v>0</v>
      </c>
      <c r="I32" s="43">
        <f>SUM(I21+I23+I25+I27+I29)</f>
        <v>0</v>
      </c>
      <c r="K32" s="43">
        <f>SUM(K21+K23+K25+K27+K29)</f>
        <v>0</v>
      </c>
      <c r="M32" s="43">
        <f>SUM(M21+M23+M25+M27+M29)</f>
        <v>0</v>
      </c>
      <c r="O32" s="43">
        <f>SUM(O21+O23+O25+O27+O29)</f>
        <v>0</v>
      </c>
      <c r="Q32" s="43">
        <f>SUM(Q21+Q23+Q25+Q27+Q29)</f>
        <v>0</v>
      </c>
      <c r="R32" s="22"/>
    </row>
    <row r="33" spans="1:18" s="19" customFormat="1" ht="8.25" customHeight="1" thickTop="1">
      <c r="A33" s="24"/>
      <c r="B33" s="25"/>
      <c r="C33" s="25"/>
      <c r="D33" s="25"/>
      <c r="E33" s="25"/>
      <c r="F33" s="25"/>
      <c r="G33" s="25"/>
      <c r="H33" s="25"/>
      <c r="I33" s="25"/>
      <c r="J33" s="25"/>
      <c r="K33" s="25"/>
      <c r="L33" s="25"/>
      <c r="M33" s="25"/>
      <c r="N33" s="25"/>
      <c r="O33" s="25"/>
      <c r="P33" s="25"/>
      <c r="Q33" s="25"/>
      <c r="R33" s="26"/>
    </row>
    <row r="34" spans="1:18" s="19" customFormat="1" ht="6" customHeight="1">
      <c r="A34" s="27"/>
      <c r="B34" s="28"/>
      <c r="C34" s="28"/>
      <c r="D34" s="28"/>
      <c r="E34" s="28"/>
      <c r="F34" s="28"/>
      <c r="G34" s="28"/>
      <c r="H34" s="28"/>
      <c r="I34" s="28"/>
      <c r="J34" s="28"/>
      <c r="K34" s="28"/>
      <c r="L34" s="28"/>
      <c r="M34" s="28"/>
      <c r="N34" s="28"/>
      <c r="O34" s="28"/>
      <c r="P34" s="28"/>
      <c r="Q34" s="28"/>
      <c r="R34" s="29"/>
    </row>
    <row r="35" spans="1:18" s="19" customFormat="1" ht="12.75">
      <c r="A35" s="101"/>
      <c r="B35" s="119"/>
      <c r="R35" s="22"/>
    </row>
    <row r="36" spans="1:18" s="19" customFormat="1" ht="3" customHeight="1">
      <c r="A36" s="21"/>
      <c r="R36" s="22"/>
    </row>
    <row r="37" spans="1:18" s="19" customFormat="1" ht="12">
      <c r="A37" s="21"/>
      <c r="H37" s="103"/>
      <c r="J37" s="103"/>
      <c r="K37" s="105"/>
      <c r="R37" s="22"/>
    </row>
    <row r="38" spans="1:18" s="19" customFormat="1" ht="2.85" customHeight="1">
      <c r="A38" s="21"/>
      <c r="B38" s="39"/>
      <c r="C38" s="39"/>
      <c r="D38" s="39"/>
      <c r="E38" s="39"/>
      <c r="F38" s="39"/>
      <c r="G38" s="39"/>
      <c r="H38" s="39"/>
      <c r="I38" s="39"/>
      <c r="J38" s="39"/>
      <c r="R38" s="22"/>
    </row>
    <row r="39" spans="1:18" s="19" customFormat="1" ht="12">
      <c r="A39" s="21"/>
      <c r="H39" s="103"/>
      <c r="J39" s="103"/>
      <c r="K39" s="105"/>
      <c r="R39" s="22"/>
    </row>
    <row r="40" spans="1:18" s="39" customFormat="1" ht="12.75" customHeight="1">
      <c r="A40" s="101"/>
      <c r="B40" s="19"/>
      <c r="H40" s="103"/>
      <c r="I40" s="19"/>
      <c r="J40" s="103"/>
      <c r="K40" s="125"/>
      <c r="L40" s="123"/>
      <c r="M40" s="123"/>
      <c r="N40" s="123"/>
      <c r="O40" s="123"/>
      <c r="P40" s="123"/>
      <c r="Q40" s="19"/>
      <c r="R40" s="109"/>
    </row>
    <row r="41" spans="1:18" s="19" customFormat="1" ht="1.5" customHeight="1">
      <c r="A41" s="107"/>
      <c r="K41" s="123"/>
      <c r="L41" s="123"/>
      <c r="M41" s="123"/>
      <c r="N41" s="123"/>
      <c r="O41" s="123"/>
      <c r="P41" s="123"/>
      <c r="R41" s="22"/>
    </row>
    <row r="42" spans="1:18" s="19" customFormat="1" ht="12">
      <c r="A42" s="21"/>
      <c r="B42" s="127"/>
      <c r="C42" s="127"/>
      <c r="D42" s="127"/>
      <c r="E42" s="127"/>
      <c r="H42" s="103"/>
      <c r="J42" s="103"/>
      <c r="K42" s="129"/>
      <c r="L42" s="129"/>
      <c r="M42" s="129"/>
      <c r="N42" s="129"/>
      <c r="O42" s="129"/>
      <c r="R42" s="22"/>
    </row>
    <row r="43" spans="1:18" s="19" customFormat="1" ht="1.5" customHeight="1">
      <c r="A43" s="21"/>
      <c r="B43" s="127"/>
      <c r="C43" s="127"/>
      <c r="D43" s="127"/>
      <c r="E43" s="127"/>
      <c r="F43" s="121"/>
      <c r="K43" s="129"/>
      <c r="L43" s="129"/>
      <c r="M43" s="129"/>
      <c r="N43" s="129"/>
      <c r="O43" s="129"/>
      <c r="R43" s="22"/>
    </row>
    <row r="44" spans="1:18" s="19" customFormat="1" ht="12">
      <c r="A44" s="21"/>
      <c r="B44" s="127"/>
      <c r="C44" s="127"/>
      <c r="D44" s="127"/>
      <c r="E44" s="127"/>
      <c r="H44" s="103"/>
      <c r="J44" s="103"/>
      <c r="K44" s="129"/>
      <c r="L44" s="129"/>
      <c r="M44" s="129"/>
      <c r="N44" s="129"/>
      <c r="O44" s="129"/>
      <c r="R44" s="22"/>
    </row>
    <row r="45" spans="1:18" s="19" customFormat="1" ht="1.5" customHeight="1">
      <c r="A45" s="21"/>
      <c r="B45" s="127"/>
      <c r="C45" s="127"/>
      <c r="D45" s="127"/>
      <c r="E45" s="127"/>
      <c r="K45" s="129"/>
      <c r="L45" s="129"/>
      <c r="M45" s="129"/>
      <c r="N45" s="129"/>
      <c r="O45" s="129"/>
      <c r="R45" s="22"/>
    </row>
    <row r="46" spans="1:18" s="19" customFormat="1" ht="12">
      <c r="A46" s="21"/>
      <c r="B46" s="127"/>
      <c r="C46" s="127"/>
      <c r="D46" s="127"/>
      <c r="E46" s="127"/>
      <c r="H46" s="103"/>
      <c r="J46" s="103"/>
      <c r="K46" s="129"/>
      <c r="L46" s="129"/>
      <c r="M46" s="129"/>
      <c r="N46" s="129"/>
      <c r="O46" s="129"/>
      <c r="R46" s="22"/>
    </row>
    <row r="47" spans="1:18" s="19" customFormat="1" ht="1.5" customHeight="1">
      <c r="A47" s="21"/>
      <c r="C47" s="121"/>
      <c r="D47" s="121"/>
      <c r="E47" s="121"/>
      <c r="F47" s="121"/>
      <c r="G47" s="121"/>
      <c r="K47" s="129"/>
      <c r="L47" s="129"/>
      <c r="M47" s="129"/>
      <c r="N47" s="129"/>
      <c r="O47" s="129"/>
      <c r="R47" s="22"/>
    </row>
    <row r="48" spans="1:18" s="19" customFormat="1" ht="12">
      <c r="A48" s="21"/>
      <c r="C48" s="121"/>
      <c r="D48" s="121"/>
      <c r="E48" s="121"/>
      <c r="F48" s="121"/>
      <c r="H48" s="104"/>
      <c r="J48" s="104"/>
      <c r="K48" s="129"/>
      <c r="L48" s="129"/>
      <c r="M48" s="129"/>
      <c r="N48" s="129"/>
      <c r="O48" s="129"/>
      <c r="Q48" s="103"/>
      <c r="R48" s="22"/>
    </row>
    <row r="49" spans="1:18" s="19" customFormat="1" ht="3" customHeight="1">
      <c r="A49" s="21"/>
      <c r="C49" s="121"/>
      <c r="D49" s="121"/>
      <c r="E49" s="121"/>
      <c r="F49" s="121"/>
      <c r="R49" s="22"/>
    </row>
    <row r="50" spans="1:18" s="19" customFormat="1" ht="12">
      <c r="A50" s="21"/>
      <c r="H50" s="103"/>
      <c r="J50" s="103"/>
      <c r="K50" s="105"/>
      <c r="R50" s="22"/>
    </row>
    <row r="51" spans="1:18" s="19" customFormat="1" ht="10.5" customHeight="1">
      <c r="A51" s="21"/>
      <c r="K51" s="130"/>
      <c r="R51" s="22"/>
    </row>
    <row r="52" spans="1:18" s="19" customFormat="1" ht="12">
      <c r="A52" s="21"/>
      <c r="K52" s="130"/>
      <c r="R52" s="22"/>
    </row>
    <row r="53" spans="1:18" s="19" customFormat="1" ht="6" customHeight="1">
      <c r="A53" s="21"/>
      <c r="B53" s="120"/>
      <c r="R53" s="22"/>
    </row>
    <row r="54" spans="1:18" s="19" customFormat="1" ht="6" customHeight="1">
      <c r="A54" s="21"/>
      <c r="R54" s="22"/>
    </row>
    <row r="55" spans="1:18" s="19" customFormat="1" ht="12">
      <c r="A55" s="21"/>
      <c r="R55" s="22"/>
    </row>
    <row r="56" spans="1:18" s="19" customFormat="1" ht="3" customHeight="1">
      <c r="A56" s="106"/>
      <c r="R56" s="22"/>
    </row>
    <row r="57" spans="1:18" s="19" customFormat="1" ht="12">
      <c r="A57" s="108"/>
      <c r="G57" s="44"/>
      <c r="I57" s="44"/>
      <c r="O57" s="44"/>
      <c r="R57" s="22"/>
    </row>
    <row r="58" spans="1:18" s="19" customFormat="1" ht="3" customHeight="1">
      <c r="A58" s="21"/>
      <c r="R58" s="22"/>
    </row>
    <row r="59" spans="1:18" s="19" customFormat="1" ht="12">
      <c r="A59" s="108"/>
      <c r="G59" s="44"/>
      <c r="O59" s="44"/>
      <c r="R59" s="22"/>
    </row>
    <row r="60" spans="1:18" s="19" customFormat="1" ht="9" customHeight="1">
      <c r="A60" s="24"/>
      <c r="B60" s="25"/>
      <c r="C60" s="25"/>
      <c r="D60" s="25"/>
      <c r="E60" s="25"/>
      <c r="F60" s="25"/>
      <c r="G60" s="25"/>
      <c r="H60" s="25"/>
      <c r="I60" s="25"/>
      <c r="J60" s="25"/>
      <c r="K60" s="25"/>
      <c r="L60" s="25"/>
      <c r="M60" s="25"/>
      <c r="N60" s="25"/>
      <c r="O60" s="25"/>
      <c r="P60" s="25"/>
      <c r="Q60" s="25"/>
      <c r="R60" s="26"/>
    </row>
    <row r="61" spans="1:18" s="53" customFormat="1" ht="16.5" customHeight="1">
      <c r="A61" s="176" t="s">
        <v>47</v>
      </c>
      <c r="B61" s="177"/>
      <c r="C61" s="177"/>
      <c r="D61" s="177"/>
      <c r="E61" s="177"/>
      <c r="F61" s="177"/>
      <c r="G61" s="177"/>
      <c r="H61" s="177"/>
      <c r="I61" s="177"/>
      <c r="J61" s="177"/>
      <c r="K61" s="177"/>
      <c r="L61" s="177"/>
      <c r="M61" s="177"/>
      <c r="N61" s="177"/>
      <c r="O61" s="177"/>
      <c r="P61" s="177"/>
      <c r="Q61" s="177"/>
      <c r="R61" s="178"/>
    </row>
    <row r="62" spans="1:18" s="51" customFormat="1" ht="11.25" customHeight="1">
      <c r="A62" s="167" t="s">
        <v>48</v>
      </c>
      <c r="B62" s="168"/>
      <c r="C62" s="168"/>
      <c r="D62" s="168"/>
      <c r="E62" s="169"/>
      <c r="F62" s="167" t="s">
        <v>49</v>
      </c>
      <c r="G62" s="168"/>
      <c r="H62" s="168"/>
      <c r="I62" s="168"/>
      <c r="J62" s="168"/>
      <c r="K62" s="168"/>
      <c r="L62" s="169"/>
      <c r="M62" s="167" t="s">
        <v>32</v>
      </c>
      <c r="N62" s="168"/>
      <c r="O62" s="168"/>
      <c r="P62" s="168"/>
      <c r="Q62" s="168"/>
      <c r="R62" s="169"/>
    </row>
    <row r="63" spans="1:18" s="52" customFormat="1" ht="13.5" customHeight="1">
      <c r="A63" s="153"/>
      <c r="B63" s="154"/>
      <c r="C63" s="154"/>
      <c r="D63" s="154"/>
      <c r="E63" s="166"/>
      <c r="F63" s="153"/>
      <c r="G63" s="154"/>
      <c r="H63" s="154"/>
      <c r="I63" s="154"/>
      <c r="J63" s="154"/>
      <c r="K63" s="154"/>
      <c r="L63" s="166"/>
      <c r="M63" s="153"/>
      <c r="N63" s="154"/>
      <c r="O63" s="154"/>
      <c r="P63" s="154"/>
      <c r="Q63" s="154"/>
      <c r="R63" s="166"/>
    </row>
    <row r="64" spans="1:18" s="51" customFormat="1" ht="11.25" customHeight="1">
      <c r="A64" s="167" t="s">
        <v>50</v>
      </c>
      <c r="B64" s="168"/>
      <c r="C64" s="168"/>
      <c r="D64" s="168"/>
      <c r="E64" s="169"/>
      <c r="F64" s="167" t="s">
        <v>51</v>
      </c>
      <c r="G64" s="168"/>
      <c r="H64" s="169"/>
      <c r="I64" s="167" t="s">
        <v>52</v>
      </c>
      <c r="J64" s="168"/>
      <c r="K64" s="168"/>
      <c r="L64" s="169"/>
      <c r="M64" s="167" t="s">
        <v>53</v>
      </c>
      <c r="N64" s="168"/>
      <c r="O64" s="168"/>
      <c r="P64" s="168"/>
      <c r="Q64" s="168"/>
      <c r="R64" s="169"/>
    </row>
    <row r="65" spans="1:18" s="53" customFormat="1" ht="13.5" customHeight="1">
      <c r="A65" s="157"/>
      <c r="B65" s="158"/>
      <c r="C65" s="158"/>
      <c r="D65" s="158"/>
      <c r="E65" s="159"/>
      <c r="F65" s="157"/>
      <c r="G65" s="158"/>
      <c r="H65" s="159"/>
      <c r="I65" s="157"/>
      <c r="J65" s="158"/>
      <c r="K65" s="158"/>
      <c r="L65" s="159"/>
      <c r="M65" s="163">
        <f t="shared" ref="M65" si="0">$F$15</f>
        <v>0</v>
      </c>
      <c r="N65" s="206"/>
      <c r="O65" s="207"/>
      <c r="P65" s="207"/>
      <c r="Q65" s="207"/>
      <c r="R65" s="208"/>
    </row>
    <row r="66" spans="1:18" s="51" customFormat="1" ht="11.25" customHeight="1">
      <c r="A66" s="167" t="s">
        <v>54</v>
      </c>
      <c r="B66" s="168"/>
      <c r="C66" s="168"/>
      <c r="D66" s="168"/>
      <c r="E66" s="168"/>
      <c r="F66" s="168"/>
      <c r="G66" s="168"/>
      <c r="H66" s="169"/>
      <c r="I66" s="167" t="s">
        <v>21</v>
      </c>
      <c r="J66" s="168"/>
      <c r="K66" s="168"/>
      <c r="L66" s="169"/>
      <c r="M66" s="167" t="s">
        <v>55</v>
      </c>
      <c r="N66" s="168"/>
      <c r="O66" s="168"/>
      <c r="P66" s="168"/>
      <c r="Q66" s="168"/>
      <c r="R66" s="169"/>
    </row>
    <row r="67" spans="1:18" s="54" customFormat="1" ht="13.5" customHeight="1">
      <c r="A67" s="160"/>
      <c r="B67" s="161"/>
      <c r="C67" s="161"/>
      <c r="D67" s="161"/>
      <c r="E67" s="161"/>
      <c r="F67" s="161"/>
      <c r="G67" s="161"/>
      <c r="H67" s="162"/>
      <c r="I67" s="163" t="str">
        <f>Q3</f>
        <v>K</v>
      </c>
      <c r="J67" s="164"/>
      <c r="K67" s="164"/>
      <c r="L67" s="211"/>
      <c r="M67" s="153" t="s">
        <v>56</v>
      </c>
      <c r="N67" s="154"/>
      <c r="O67" s="155"/>
      <c r="P67" s="155"/>
      <c r="Q67" s="155"/>
      <c r="R67" s="156"/>
    </row>
    <row r="68" spans="1:18" s="58" customFormat="1" ht="20.25" customHeight="1">
      <c r="A68" s="209" t="s">
        <v>57</v>
      </c>
      <c r="B68" s="210"/>
      <c r="C68" s="209" t="s">
        <v>58</v>
      </c>
      <c r="D68" s="210"/>
      <c r="E68" s="55" t="s">
        <v>59</v>
      </c>
      <c r="F68" s="55" t="s">
        <v>60</v>
      </c>
      <c r="G68" s="56" t="s">
        <v>61</v>
      </c>
      <c r="H68" s="57"/>
      <c r="I68" s="209" t="s">
        <v>62</v>
      </c>
      <c r="J68" s="210"/>
      <c r="K68" s="209" t="s">
        <v>63</v>
      </c>
      <c r="L68" s="210"/>
      <c r="M68" s="150" t="s">
        <v>64</v>
      </c>
      <c r="N68" s="151"/>
      <c r="O68" s="150" t="s">
        <v>65</v>
      </c>
      <c r="P68" s="152"/>
      <c r="Q68" s="152"/>
      <c r="R68" s="151"/>
    </row>
    <row r="69" spans="1:18" s="54" customFormat="1" ht="13.5" customHeight="1">
      <c r="A69" s="138"/>
      <c r="B69" s="139"/>
      <c r="C69" s="138" t="s">
        <v>66</v>
      </c>
      <c r="D69" s="139"/>
      <c r="E69" s="59" t="s">
        <v>67</v>
      </c>
      <c r="F69" s="59" t="s">
        <v>68</v>
      </c>
      <c r="G69" s="138" t="s">
        <v>69</v>
      </c>
      <c r="H69" s="139"/>
      <c r="I69" s="138" t="s">
        <v>70</v>
      </c>
      <c r="J69" s="139"/>
      <c r="K69" s="140"/>
      <c r="L69" s="141"/>
      <c r="M69" s="138"/>
      <c r="N69" s="139"/>
      <c r="O69" s="203" t="str">
        <f>Q3&amp;" TEFAP CCC Y2P3 Jun"</f>
        <v>K TEFAP CCC Y2P3 Jun</v>
      </c>
      <c r="P69" s="204"/>
      <c r="Q69" s="204"/>
      <c r="R69" s="205"/>
    </row>
    <row r="70" spans="1:18" s="54" customFormat="1" ht="13.5" customHeight="1">
      <c r="A70" s="138"/>
      <c r="B70" s="139"/>
      <c r="C70" s="138"/>
      <c r="D70" s="139"/>
      <c r="E70" s="59"/>
      <c r="F70" s="59"/>
      <c r="G70" s="140"/>
      <c r="H70" s="141"/>
      <c r="I70" s="140"/>
      <c r="J70" s="141"/>
      <c r="K70" s="140"/>
      <c r="L70" s="141"/>
      <c r="M70" s="138"/>
      <c r="N70" s="139"/>
      <c r="O70" s="140"/>
      <c r="P70" s="142"/>
      <c r="Q70" s="142"/>
      <c r="R70" s="141"/>
    </row>
    <row r="71" spans="1:18" s="54" customFormat="1" ht="13.5" customHeight="1">
      <c r="A71" s="160"/>
      <c r="B71" s="162"/>
      <c r="C71" s="160"/>
      <c r="D71" s="162"/>
      <c r="E71" s="60"/>
      <c r="F71" s="60"/>
      <c r="G71" s="153"/>
      <c r="H71" s="166"/>
      <c r="I71" s="153"/>
      <c r="J71" s="166"/>
      <c r="K71" s="153"/>
      <c r="L71" s="166"/>
      <c r="M71" s="160"/>
      <c r="N71" s="162"/>
      <c r="O71" s="153"/>
      <c r="P71" s="154"/>
      <c r="Q71" s="154"/>
      <c r="R71" s="166"/>
    </row>
    <row r="72" spans="1:18" s="51" customFormat="1" ht="11.25" customHeight="1">
      <c r="A72" s="167" t="s">
        <v>71</v>
      </c>
      <c r="B72" s="168"/>
      <c r="C72" s="168"/>
      <c r="D72" s="168"/>
      <c r="E72" s="168"/>
      <c r="F72" s="168"/>
      <c r="G72" s="168"/>
      <c r="H72" s="169"/>
      <c r="I72" s="167" t="s">
        <v>32</v>
      </c>
      <c r="J72" s="168"/>
      <c r="K72" s="168"/>
      <c r="L72" s="169"/>
      <c r="M72" s="167" t="s">
        <v>72</v>
      </c>
      <c r="N72" s="168"/>
      <c r="O72" s="212"/>
      <c r="P72" s="167" t="s">
        <v>73</v>
      </c>
      <c r="Q72" s="168"/>
      <c r="R72" s="169"/>
    </row>
    <row r="73" spans="1:18" s="52" customFormat="1" ht="13.5" customHeight="1">
      <c r="A73" s="153"/>
      <c r="B73" s="154"/>
      <c r="C73" s="154"/>
      <c r="D73" s="154"/>
      <c r="E73" s="154"/>
      <c r="F73" s="154"/>
      <c r="G73" s="154"/>
      <c r="H73" s="166"/>
      <c r="I73" s="153"/>
      <c r="J73" s="154"/>
      <c r="K73" s="154"/>
      <c r="L73" s="166"/>
      <c r="M73" s="153"/>
      <c r="N73" s="154"/>
      <c r="O73" s="154"/>
      <c r="P73" s="153"/>
      <c r="Q73" s="154"/>
      <c r="R73" s="166"/>
    </row>
  </sheetData>
  <sheetProtection algorithmName="SHA-512" hashValue="1kVTpFwtjIRu1AB4S76qvmZqDtEEljBiKsPa8/PFPPrhY6XK4nacy3pGgrcA01abu9Nf9MH8V9W9bXgiChouXQ==" saltValue="pwGGxPvhk2VKHFZIpAF0mg==" spinCount="100000" sheet="1" selectLockedCells="1"/>
  <mergeCells count="84">
    <mergeCell ref="A4:I4"/>
    <mergeCell ref="B5:I8"/>
    <mergeCell ref="A9:I9"/>
    <mergeCell ref="J1:R1"/>
    <mergeCell ref="J2:N2"/>
    <mergeCell ref="O2:R2"/>
    <mergeCell ref="J3:N3"/>
    <mergeCell ref="K4:Q9"/>
    <mergeCell ref="K16:M16"/>
    <mergeCell ref="O16:Q16"/>
    <mergeCell ref="B11:H11"/>
    <mergeCell ref="B12:H12"/>
    <mergeCell ref="K12:Q12"/>
    <mergeCell ref="B13:H13"/>
    <mergeCell ref="K13:M13"/>
    <mergeCell ref="O13:Q13"/>
    <mergeCell ref="K14:M14"/>
    <mergeCell ref="O14:Q14"/>
    <mergeCell ref="F15:H15"/>
    <mergeCell ref="K15:M15"/>
    <mergeCell ref="O15:Q15"/>
    <mergeCell ref="K10:Q11"/>
    <mergeCell ref="A17:R17"/>
    <mergeCell ref="A61:R61"/>
    <mergeCell ref="A62:E62"/>
    <mergeCell ref="F62:L62"/>
    <mergeCell ref="M62:R62"/>
    <mergeCell ref="B21:E21"/>
    <mergeCell ref="B23:E23"/>
    <mergeCell ref="B25:E25"/>
    <mergeCell ref="B27:E27"/>
    <mergeCell ref="B29:E29"/>
    <mergeCell ref="A63:E63"/>
    <mergeCell ref="F63:L63"/>
    <mergeCell ref="M63:R63"/>
    <mergeCell ref="A64:E64"/>
    <mergeCell ref="F64:H64"/>
    <mergeCell ref="I64:L64"/>
    <mergeCell ref="M64:R64"/>
    <mergeCell ref="K68:L68"/>
    <mergeCell ref="M68:N68"/>
    <mergeCell ref="O68:R68"/>
    <mergeCell ref="A65:E65"/>
    <mergeCell ref="F65:H65"/>
    <mergeCell ref="I65:L65"/>
    <mergeCell ref="M65:R65"/>
    <mergeCell ref="A66:H66"/>
    <mergeCell ref="I66:L66"/>
    <mergeCell ref="M66:R66"/>
    <mergeCell ref="A67:H67"/>
    <mergeCell ref="I67:L67"/>
    <mergeCell ref="M67:R67"/>
    <mergeCell ref="A68:B68"/>
    <mergeCell ref="C68:D68"/>
    <mergeCell ref="I68:J68"/>
    <mergeCell ref="M71:N71"/>
    <mergeCell ref="O71:R71"/>
    <mergeCell ref="A69:B69"/>
    <mergeCell ref="C69:D69"/>
    <mergeCell ref="G69:H69"/>
    <mergeCell ref="I69:J69"/>
    <mergeCell ref="K69:L69"/>
    <mergeCell ref="M69:N69"/>
    <mergeCell ref="A70:B70"/>
    <mergeCell ref="C70:D70"/>
    <mergeCell ref="A71:B71"/>
    <mergeCell ref="C71:D71"/>
    <mergeCell ref="G71:H71"/>
    <mergeCell ref="I71:J71"/>
    <mergeCell ref="K71:L71"/>
    <mergeCell ref="G70:H70"/>
    <mergeCell ref="A72:H72"/>
    <mergeCell ref="I72:L72"/>
    <mergeCell ref="M72:O72"/>
    <mergeCell ref="P72:R72"/>
    <mergeCell ref="A73:H73"/>
    <mergeCell ref="I73:L73"/>
    <mergeCell ref="M73:O73"/>
    <mergeCell ref="P73:R73"/>
    <mergeCell ref="I70:J70"/>
    <mergeCell ref="K70:L70"/>
    <mergeCell ref="M70:N70"/>
    <mergeCell ref="O70:R70"/>
    <mergeCell ref="O69:R69"/>
  </mergeCells>
  <pageMargins left="0.25" right="0.25" top="0.25" bottom="0.25" header="0.25" footer="0.1"/>
  <pageSetup orientation="portrait" r:id="rId1"/>
  <headerFooter>
    <oddFooter>&amp;L&amp;7AGR-2323C  (R/11/24)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4DA4E2BB5FE745A94C137F0F840426" ma:contentTypeVersion="28" ma:contentTypeDescription="Create a new document." ma:contentTypeScope="" ma:versionID="5886ecc6fcc1e5f42b5ee43251247fe9">
  <xsd:schema xmlns:xsd="http://www.w3.org/2001/XMLSchema" xmlns:xs="http://www.w3.org/2001/XMLSchema" xmlns:p="http://schemas.microsoft.com/office/2006/metadata/properties" xmlns:ns1="9f8ab2c7-57a6-4182-99bb-368298ef0017" xmlns:ns3="f736d6ad-2f03-482c-adcb-2156a974b5a2" targetNamespace="http://schemas.microsoft.com/office/2006/metadata/properties" ma:root="true" ma:fieldsID="eeeace032e73833f3d94cd0f7a9814dd" ns1:_="" ns3:_="">
    <xsd:import namespace="9f8ab2c7-57a6-4182-99bb-368298ef0017"/>
    <xsd:import namespace="f736d6ad-2f03-482c-adcb-2156a974b5a2"/>
    <xsd:element name="properties">
      <xsd:complexType>
        <xsd:sequence>
          <xsd:element name="documentManagement">
            <xsd:complexType>
              <xsd:all>
                <xsd:element ref="ns1:No_x002e_" minOccurs="0"/>
                <xsd:element ref="ns1:FormTitle" minOccurs="0"/>
                <xsd:element ref="ns1:EffectiveDate" minOccurs="0"/>
                <xsd:element ref="ns1:Program" minOccurs="0"/>
                <xsd:element ref="ns1:FormIntorExt" minOccurs="0"/>
                <xsd:element ref="ns1:FormLanguage" minOccurs="0"/>
                <xsd:element ref="ns1:FormContact" minOccurs="0"/>
                <xsd:element ref="ns1:FormKeywords" minOccurs="0"/>
                <xsd:element ref="ns1:FormType" minOccurs="0"/>
                <xsd:element ref="ns1:Download" minOccurs="0"/>
                <xsd:element ref="ns1:MediaServiceMetadata" minOccurs="0"/>
                <xsd:element ref="ns1:MediaServiceFastMetadata" minOccurs="0"/>
                <xsd:element ref="ns1:MediaServiceObjectDetectorVersions" minOccurs="0"/>
                <xsd:element ref="ns3:SharedWithUsers" minOccurs="0"/>
                <xsd:element ref="ns3:SharedWithDetail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ab2c7-57a6-4182-99bb-368298ef0017" elementFormDefault="qualified">
    <xsd:import namespace="http://schemas.microsoft.com/office/2006/documentManagement/types"/>
    <xsd:import namespace="http://schemas.microsoft.com/office/infopath/2007/PartnerControls"/>
    <xsd:element name="No_x002e_" ma:index="0" nillable="true" ma:displayName="No." ma:format="Dropdown" ma:internalName="No_x002e_" ma:readOnly="false">
      <xsd:simpleType>
        <xsd:restriction base="dms:Text">
          <xsd:maxLength value="255"/>
        </xsd:restriction>
      </xsd:simpleType>
    </xsd:element>
    <xsd:element name="FormTitle" ma:index="2" nillable="true" ma:displayName="Form Title" ma:format="Dropdown" ma:internalName="FormTitle" ma:readOnly="false">
      <xsd:simpleType>
        <xsd:restriction base="dms:Text">
          <xsd:maxLength value="255"/>
        </xsd:restriction>
      </xsd:simpleType>
    </xsd:element>
    <xsd:element name="EffectiveDate" ma:index="3" nillable="true" ma:displayName="Effective Date" ma:format="DateOnly" ma:internalName="EffectiveDate" ma:readOnly="false">
      <xsd:simpleType>
        <xsd:restriction base="dms:DateTime"/>
      </xsd:simpleType>
    </xsd:element>
    <xsd:element name="Program" ma:index="4" nillable="true" ma:displayName="Program" ma:format="Dropdown" ma:internalName="Program" ma:readOnly="false">
      <xsd:simpleType>
        <xsd:restriction base="dms:Text">
          <xsd:maxLength value="255"/>
        </xsd:restriction>
      </xsd:simpleType>
    </xsd:element>
    <xsd:element name="FormIntorExt" ma:index="5" nillable="true" ma:displayName="Form Int or Ext" ma:format="Dropdown" ma:internalName="FormIntorExt" ma:readOnly="false">
      <xsd:simpleType>
        <xsd:restriction base="dms:Text">
          <xsd:maxLength value="255"/>
        </xsd:restriction>
      </xsd:simpleType>
    </xsd:element>
    <xsd:element name="FormLanguage" ma:index="6" nillable="true" ma:displayName="Form Language" ma:format="Dropdown" ma:internalName="FormLanguage" ma:readOnly="false">
      <xsd:simpleType>
        <xsd:restriction base="dms:Text">
          <xsd:maxLength value="255"/>
        </xsd:restriction>
      </xsd:simpleType>
    </xsd:element>
    <xsd:element name="FormContact" ma:index="7" nillable="true" ma:displayName="Form Contact" ma:format="Dropdown" ma:list="UserInfo" ma:SharePointGroup="0" ma:internalName="Form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Keywords" ma:index="8" nillable="true" ma:displayName="Form Keywords" ma:format="Dropdown" ma:internalName="FormKeywords" ma:readOnly="false">
      <xsd:simpleType>
        <xsd:restriction base="dms:Text">
          <xsd:maxLength value="255"/>
        </xsd:restriction>
      </xsd:simpleType>
    </xsd:element>
    <xsd:element name="FormType" ma:index="9" nillable="true" ma:displayName="Form Type" ma:format="Dropdown" ma:internalName="FormType" ma:readOnly="false">
      <xsd:simpleType>
        <xsd:restriction base="dms:Text">
          <xsd:maxLength value="255"/>
        </xsd:restriction>
      </xsd:simpleType>
    </xsd:element>
    <xsd:element name="Download" ma:index="12" nillable="true" ma:displayName="Download" ma:format="Dropdown" ma:hidden="true" ma:internalName="Download"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36d6ad-2f03-482c-adcb-2156a974b5a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rmKeywords xmlns="9f8ab2c7-57a6-4182-99bb-368298ef0017" xsi:nil="true"/>
    <EffectiveDate xmlns="9f8ab2c7-57a6-4182-99bb-368298ef0017">2024-11-14T08:00:00+00:00</EffectiveDate>
    <Program xmlns="9f8ab2c7-57a6-4182-99bb-368298ef0017">Food Assistance</Program>
    <FormType xmlns="9f8ab2c7-57a6-4182-99bb-368298ef0017" xsi:nil="true"/>
    <FormIntorExt xmlns="9f8ab2c7-57a6-4182-99bb-368298ef0017">External</FormIntorExt>
    <FormTitle xmlns="9f8ab2c7-57a6-4182-99bb-368298ef0017">TEFAP CCC Year 2 Phase 3 Lead Agency Invoice</FormTitle>
    <No_x002e_ xmlns="9f8ab2c7-57a6-4182-99bb-368298ef0017">2323C</No_x002e_>
    <FormLanguage xmlns="9f8ab2c7-57a6-4182-99bb-368298ef0017">English</FormLanguage>
    <Download xmlns="9f8ab2c7-57a6-4182-99bb-368298ef0017" xsi:nil="true"/>
    <FormContact xmlns="9f8ab2c7-57a6-4182-99bb-368298ef0017">
      <UserInfo>
        <DisplayName>Wright, Tarnah (AGR)</DisplayName>
        <AccountId>149</AccountId>
        <AccountType/>
      </UserInfo>
    </FormContac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1045E4-8611-4B69-A9C2-72BFE45F7570}"/>
</file>

<file path=customXml/itemProps2.xml><?xml version="1.0" encoding="utf-8"?>
<ds:datastoreItem xmlns:ds="http://schemas.openxmlformats.org/officeDocument/2006/customXml" ds:itemID="{30CE9B96-DDB8-43B3-8081-FE4DD9FADFC9}"/>
</file>

<file path=customXml/itemProps3.xml><?xml version="1.0" encoding="utf-8"?>
<ds:datastoreItem xmlns:ds="http://schemas.openxmlformats.org/officeDocument/2006/customXml" ds:itemID="{57F9E072-4E62-48A6-8915-A3D2671FE245}"/>
</file>

<file path=docProps/app.xml><?xml version="1.0" encoding="utf-8"?>
<Properties xmlns="http://schemas.openxmlformats.org/officeDocument/2006/extended-properties" xmlns:vt="http://schemas.openxmlformats.org/officeDocument/2006/docPropsVTypes">
  <Application>Microsoft Excel Online</Application>
  <Manager/>
  <Company>Washington Department of Agriculture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WSDA Form 2323C</dc:title>
  <dc:subject/>
  <dc:creator>H. Burkett</dc:creator>
  <cp:keywords>WSDA, Washington State Department of Agriculture, Food Assistance</cp:keywords>
  <dc:description/>
  <cp:lastModifiedBy>Curley, Julie (AGR)</cp:lastModifiedBy>
  <cp:revision/>
  <dcterms:created xsi:type="dcterms:W3CDTF">2020-06-03T18:09:29Z</dcterms:created>
  <dcterms:modified xsi:type="dcterms:W3CDTF">2024-11-14T21:51:32Z</dcterms:modified>
  <cp:category>TEFAP CCC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0x010100164DA4E2BB5FE745A94C137F0F840426</vt:lpwstr>
  </property>
  <property fmtid="{D5CDD505-2E9C-101B-9397-08002B2CF9AE}" pid="3" name="MediaServiceImageTags">
    <vt:lpwstr/>
  </property>
</Properties>
</file>